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16" windowHeight="11016"/>
  </bookViews>
  <sheets>
    <sheet name="PL BS KHLCNT (907 noi dai)" sheetId="1" r:id="rId1"/>
    <sheet name="Sheet2" sheetId="2" state="hidden" r:id="rId2"/>
  </sheets>
  <definedNames>
    <definedName name="_xlnm.Print_Area" localSheetId="0">'PL BS KHLCNT (907 noi dai)'!$A$1:$K$35</definedName>
    <definedName name="_xlnm.Print_Titles" localSheetId="0">'PL BS KHLCNT (907 noi dai)'!$6:$7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2" l="1"/>
  <c r="E9" i="2" s="1"/>
  <c r="C9" i="2"/>
  <c r="D8" i="1" l="1"/>
  <c r="D26" i="1"/>
  <c r="D28" i="1"/>
  <c r="D33" i="1" l="1"/>
</calcChain>
</file>

<file path=xl/sharedStrings.xml><?xml version="1.0" encoding="utf-8"?>
<sst xmlns="http://schemas.openxmlformats.org/spreadsheetml/2006/main" count="202" uniqueCount="89">
  <si>
    <t>STT</t>
  </si>
  <si>
    <t>Tên gói thầu</t>
  </si>
  <si>
    <t>Giá gói thầu (đồng)</t>
  </si>
  <si>
    <t>Nguồn vốn</t>
  </si>
  <si>
    <t>Hình thức lựa chọn nhà thầu</t>
  </si>
  <si>
    <t>Phương thức lựa chọn nhà thầu</t>
  </si>
  <si>
    <t>Thời gian  tổ chức lựa chọn nhà thầu</t>
  </si>
  <si>
    <t>Thời gian bắt đầu tổ chức lựa chọn nhà thầu</t>
  </si>
  <si>
    <t>Loại hợp đồng</t>
  </si>
  <si>
    <t>Thời gian thực hiện gói thầu</t>
  </si>
  <si>
    <t>Tóm tắt công việc chính của gói thầu</t>
  </si>
  <si>
    <t>I</t>
  </si>
  <si>
    <t>Các gói thầu dịch vụ tư vấn</t>
  </si>
  <si>
    <t>Cắm cọc giải phóng mặt bằng</t>
  </si>
  <si>
    <t>(*)</t>
  </si>
  <si>
    <t>Chỉ định thầu rút gọn</t>
  </si>
  <si>
    <t>05 ngày</t>
  </si>
  <si>
    <t>Quý 2/2025</t>
  </si>
  <si>
    <t>Trọn gói</t>
  </si>
  <si>
    <t>30 ngày</t>
  </si>
  <si>
    <t>Lập hồ sơ mời thầu gói thầu xây lắp số 1: Xây lắp công trình Đường từ ngã ba Quốc lộ 54 và đường tỉnh 907 đến sông Hậu huyện Trà Ôn tỉnh Vĩnh Long  (đường tỉnh 907 nối dài)</t>
  </si>
  <si>
    <t>10 ngày</t>
  </si>
  <si>
    <t>Thẩm định hồ sơ mời thầu gói thầu xây lắp số 1: Xây lắp công trình Đường từ ngã ba Quốc lộ 54 và đường tỉnh 907 đến sông Hậu huyện Trà Ôn tỉnh Vĩnh Long  (đường tỉnh 907 nối dài)</t>
  </si>
  <si>
    <t>Đánh giá hồ sơ dự thầu gói thầu xây lắp số 1: Xây lắp công trình Đường từ ngã ba Quốc lộ 54 và đường tỉnh 907 đến sông Hậu huyện Trà Ôn tỉnh Vĩnh Long  (đường tỉnh 907 nối dài)</t>
  </si>
  <si>
    <t>40 ngày</t>
  </si>
  <si>
    <t>Thẩm định hồ sơ dự kế quả lựa chọn nhà thầu gói thầu xây lắp số 1: Xây lắp công trình Đường từ ngã ba Quốc lộ 54 và đường tỉnh 907 đến sông Hậu huyện Trà Ôn tỉnh Vĩnh Long  (đường tỉnh 907 nối dài)</t>
  </si>
  <si>
    <t>Thẩm tra thiết kế bản vẽ thi công và dự toán công trình Đường từ ngã ba Quốc lộ 54 và đường tỉnh 907 đến sông Hậu huyện Trà Ôn tỉnh Vĩnh Long  (đường tỉnh 907 nối dài), hạng mục: Di dời đường dây điện</t>
  </si>
  <si>
    <t>15 ngày</t>
  </si>
  <si>
    <t>Giám sát thi công xây dựng công trình Đường từ ngã ba Quốc lộ 54 và đường tỉnh 907 đến sông Hậu huyện Trà Ôn tỉnh Vĩnh Long  (đường tỉnh 907 nối dài), hạng mục: Di dời đường dây điện</t>
  </si>
  <si>
    <t>60 ngày</t>
  </si>
  <si>
    <t>Khảo sát lập phương án kỹ thuật thi công và dự toán công trình Đường từ ngã ba Quốc lộ 54 và đường tỉnh 907 đến sông Hậu huyện Trà Ôn tỉnh Vĩnh Long  (đường tỉnh 907 nối dài), hạng mục: Rà phá bom mìn, vật nổ</t>
  </si>
  <si>
    <t>Giám sát thi công xây dựng công trình Đường từ ngã ba Quốc lộ 54 và đường tỉnh 907 đến sông Hậu huyện Trà Ôn tỉnh Vĩnh Long  (đường tỉnh 907 nối dài), hạng mục: Rà phá bom mìn, vật nổ.</t>
  </si>
  <si>
    <t>Khảo sát, lập thiết kế bản vẽ thi công và dự toán công trình Đường từ ngã ba Quốc lộ 54 và đường tỉnh 907 đến sông Hậu huyện Trà Ôn tỉnh Vĩnh Long  (đường tỉnh 907 nối dài), hạng mục: Di dời hệ thống cấp nước</t>
  </si>
  <si>
    <t>Thẩm tra thiết kế bản vẽ thi công và dự toán công trình Đường từ ngã ba Quốc lộ 54 và đường tỉnh 907 đến sông Hậu huyện Trà Ôn tỉnh Vĩnh Long  (đường tỉnh 907 nối dài), hạng mục: Di dời hệ thống cấp nước</t>
  </si>
  <si>
    <t>Giám sát thi công xây dựng công trình Đường từ ngã ba Quốc lộ 54 và đường tỉnh 907 đến sông Hậu huyện Trà Ôn tỉnh Vĩnh Long  (đường tỉnh 907 nối dài), hạng mục: Di dời hệ thống cấp nước</t>
  </si>
  <si>
    <t>Giám sát thi công xây dựng công trình Đường từ ngã ba Quốc lộ 54 và đường tỉnh 907 đến sông Hậu huyện Trà Ôn tỉnh Vĩnh Long  (đường tỉnh 907 nối dài)</t>
  </si>
  <si>
    <t>Tự thực hiện</t>
  </si>
  <si>
    <t>500 ngày</t>
  </si>
  <si>
    <t>Kiểm tra công tác nghiệm thu xây dựng công trình</t>
  </si>
  <si>
    <t>Quý 3/2025</t>
  </si>
  <si>
    <t>Kiểm toán quyết toán công trình</t>
  </si>
  <si>
    <t>Quý 4/2026</t>
  </si>
  <si>
    <t>Thẩm tra an toàn giao thông giai đoạn trước khi đưa vào sử dụng</t>
  </si>
  <si>
    <t>II</t>
  </si>
  <si>
    <t>Các gói thầu dịch vụ phi tư vấn</t>
  </si>
  <si>
    <t>Bảo hiểm công trình Đường từ ngã ba Quốc lộ 54 và đường tỉnh 907 đến sông Hậu huyện Trà Ôn tỉnh Vĩnh Long  (đường tỉnh 907 nối dài)</t>
  </si>
  <si>
    <t>865 ngày</t>
  </si>
  <si>
    <t>III</t>
  </si>
  <si>
    <t>Các gói thầu xây lắp</t>
  </si>
  <si>
    <t>Xây lắp công trình Đường từ ngã ba Quốc lộ 54 và đường tỉnh 907 đến sông Hậu huyện Trà Ôn tỉnh Vĩnh Long  (đường tỉnh 907 nối dài)</t>
  </si>
  <si>
    <t>Đấu thầu rộng rãi trong nước qua mạng</t>
  </si>
  <si>
    <t>01 giai đoạn 01 túi hồ sơ</t>
  </si>
  <si>
    <t>80 ngày</t>
  </si>
  <si>
    <t>Theo đơn giá cố định</t>
  </si>
  <si>
    <t>Di dời đường dây điện</t>
  </si>
  <si>
    <t>Rà phá bom mìn, vật nổ</t>
  </si>
  <si>
    <t>Di dời hệ thống cấp nước</t>
  </si>
  <si>
    <t>6 ngày</t>
  </si>
  <si>
    <t>TỔNG SỐ</t>
  </si>
  <si>
    <t>Khảo sát, lập thiết kế bản vẽ thi công và dự toán công trình Đường từ ngã ba Quốc lộ 54 và đường tỉnh 907 đến sông Hậu huyện Trà Ôn tỉnh Vĩnh Long  (đường tỉnh 907 nối dài), hạng mục: Di dời đường dây điện.</t>
  </si>
  <si>
    <r>
      <t xml:space="preserve">Gói thầu số 11: </t>
    </r>
    <r>
      <rPr>
        <sz val="13"/>
        <rFont val="Times New Roman"/>
        <family val="1"/>
      </rPr>
      <t>Cắm cọc giải phóng mặt bằng</t>
    </r>
  </si>
  <si>
    <r>
      <t>Gói thầu số 12</t>
    </r>
    <r>
      <rPr>
        <sz val="13"/>
        <rFont val="Arial"/>
        <family val="2"/>
      </rPr>
      <t xml:space="preserve"> </t>
    </r>
    <r>
      <rPr>
        <sz val="13"/>
        <rFont val="Times New Roman"/>
        <family val="1"/>
      </rPr>
      <t>Tư vấn lập hồ sơ mời thầu gói thầu xấy lắp số 1</t>
    </r>
  </si>
  <si>
    <r>
      <t xml:space="preserve">Gói thầu số 13: </t>
    </r>
    <r>
      <rPr>
        <sz val="13"/>
        <rFont val="Times New Roman"/>
        <family val="1"/>
      </rPr>
      <t>Tư vấn thẩm định hồ sơ mời</t>
    </r>
    <r>
      <rPr>
        <b/>
        <sz val="13"/>
        <rFont val="Times New Roman"/>
        <family val="1"/>
      </rPr>
      <t xml:space="preserve"> </t>
    </r>
    <r>
      <rPr>
        <sz val="13"/>
        <rFont val="Times New Roman"/>
        <family val="1"/>
      </rPr>
      <t>thầu gói thầu xấy lắp số 1</t>
    </r>
  </si>
  <si>
    <r>
      <t>Gói thầu số 15</t>
    </r>
    <r>
      <rPr>
        <sz val="13"/>
        <rFont val="Times New Roman"/>
        <family val="1"/>
      </rPr>
      <t>: Tư vấn thẩm định kế quả lựa chọn nhà thầu gói thầu xây lắp số 1</t>
    </r>
  </si>
  <si>
    <r>
      <t>Gói thầu số 16</t>
    </r>
    <r>
      <rPr>
        <sz val="13"/>
        <rFont val="Times New Roman"/>
        <family val="1"/>
      </rPr>
      <t>: Tư vấn khảo sát, lập thiết kế bản vẽ thi công và dự toán gói thầu số 2</t>
    </r>
  </si>
  <si>
    <r>
      <t>Gói thầu số 14</t>
    </r>
    <r>
      <rPr>
        <sz val="13"/>
        <rFont val="Times New Roman"/>
        <family val="1"/>
      </rPr>
      <t>: Tư vấn đành giá hồ sơ dự thầu gói thầu xây lắp số 1</t>
    </r>
  </si>
  <si>
    <r>
      <rPr>
        <b/>
        <sz val="13"/>
        <rFont val="Times New Roman"/>
        <family val="1"/>
      </rPr>
      <t>Gói thầu số 17:</t>
    </r>
    <r>
      <rPr>
        <sz val="13"/>
        <rFont val="Times New Roman"/>
        <family val="1"/>
      </rPr>
      <t xml:space="preserve"> Tư vấn thẩm tra thiết kế bản vẽ thi công và dự toán gói thầu số 2</t>
    </r>
  </si>
  <si>
    <r>
      <rPr>
        <b/>
        <sz val="13"/>
        <rFont val="Times New Roman"/>
        <family val="1"/>
      </rPr>
      <t>Gói thầu số 18:</t>
    </r>
    <r>
      <rPr>
        <sz val="13"/>
        <rFont val="Times New Roman"/>
        <family val="1"/>
      </rPr>
      <t xml:space="preserve"> Tư vấn giám sát thi công xây dựng gói thầu số 2</t>
    </r>
  </si>
  <si>
    <r>
      <rPr>
        <b/>
        <sz val="13"/>
        <rFont val="Times New Roman"/>
        <family val="1"/>
      </rPr>
      <t>Gói thầu số 19</t>
    </r>
    <r>
      <rPr>
        <sz val="13"/>
        <rFont val="Times New Roman"/>
        <family val="1"/>
      </rPr>
      <t>: Tư vấn khảo sát lập phương án kỹ thuật thi công và dự toán gói thầu số 3</t>
    </r>
  </si>
  <si>
    <r>
      <rPr>
        <b/>
        <sz val="13"/>
        <rFont val="Times New Roman"/>
        <family val="1"/>
      </rPr>
      <t>Gói thầu số 20</t>
    </r>
    <r>
      <rPr>
        <sz val="13"/>
        <rFont val="Times New Roman"/>
        <family val="1"/>
      </rPr>
      <t>: Tư vấn giám sát thi công xây dựng gói thầu số 3</t>
    </r>
  </si>
  <si>
    <r>
      <rPr>
        <b/>
        <sz val="13"/>
        <rFont val="Times New Roman"/>
        <family val="1"/>
      </rPr>
      <t>Gói thầu số 21</t>
    </r>
    <r>
      <rPr>
        <sz val="13"/>
        <rFont val="Times New Roman"/>
        <family val="1"/>
      </rPr>
      <t>: Tư vấn khảo sát lập thiết kế bản vẽ thi công và dự toán gói thầu số 4</t>
    </r>
  </si>
  <si>
    <r>
      <rPr>
        <b/>
        <sz val="13"/>
        <rFont val="Times New Roman"/>
        <family val="1"/>
      </rPr>
      <t>Gói thầu số 22</t>
    </r>
    <r>
      <rPr>
        <sz val="13"/>
        <rFont val="Times New Roman"/>
        <family val="1"/>
      </rPr>
      <t>: Tư vấn thẩm tra thiết kế bản vẽ thi công và dự toán gói thầu số 4</t>
    </r>
  </si>
  <si>
    <r>
      <rPr>
        <b/>
        <sz val="13"/>
        <rFont val="Times New Roman"/>
        <family val="1"/>
      </rPr>
      <t>Gói thầu số 23:</t>
    </r>
    <r>
      <rPr>
        <sz val="13"/>
        <rFont val="Times New Roman"/>
        <family val="1"/>
      </rPr>
      <t xml:space="preserve"> Tư vấn giám sát thi công gói thầu số 4</t>
    </r>
  </si>
  <si>
    <r>
      <rPr>
        <b/>
        <sz val="13"/>
        <rFont val="Times New Roman"/>
        <family val="1"/>
      </rPr>
      <t xml:space="preserve">Gói thầu số 24: </t>
    </r>
    <r>
      <rPr>
        <sz val="13"/>
        <rFont val="Times New Roman"/>
        <family val="1"/>
      </rPr>
      <t>Tư vấn giám sát thi công xây dựng gói thầu xây lắp số 1</t>
    </r>
  </si>
  <si>
    <r>
      <rPr>
        <b/>
        <sz val="13"/>
        <rFont val="Times New Roman"/>
        <family val="1"/>
      </rPr>
      <t>Gói thầu số 25</t>
    </r>
    <r>
      <rPr>
        <sz val="13"/>
        <rFont val="Times New Roman"/>
        <family val="1"/>
      </rPr>
      <t>: Tư vấn kiểm tra công tác nghiệm thu</t>
    </r>
  </si>
  <si>
    <r>
      <rPr>
        <b/>
        <sz val="13"/>
        <rFont val="Times New Roman"/>
        <family val="1"/>
      </rPr>
      <t>Gói thầu số 26:</t>
    </r>
    <r>
      <rPr>
        <sz val="13"/>
        <rFont val="Times New Roman"/>
        <family val="1"/>
      </rPr>
      <t xml:space="preserve"> Tư vấn kiểm toán quyết toán công trình</t>
    </r>
  </si>
  <si>
    <r>
      <rPr>
        <b/>
        <sz val="13"/>
        <rFont val="Times New Roman"/>
        <family val="1"/>
      </rPr>
      <t>Gói thầu số 27</t>
    </r>
    <r>
      <rPr>
        <sz val="13"/>
        <rFont val="Times New Roman"/>
        <family val="1"/>
      </rPr>
      <t>: Tư vấn thẩm tra an toàn giao thông giai đoạn trước khi đưa vào sử dụng</t>
    </r>
  </si>
  <si>
    <r>
      <rPr>
        <b/>
        <sz val="13"/>
        <rFont val="Times New Roman"/>
        <family val="1"/>
      </rPr>
      <t>Gói thầu số 01</t>
    </r>
    <r>
      <rPr>
        <sz val="13"/>
        <rFont val="Times New Roman"/>
        <family val="1"/>
      </rPr>
      <t>: Bảo hiểm công trình</t>
    </r>
  </si>
  <si>
    <r>
      <rPr>
        <b/>
        <sz val="13"/>
        <rFont val="Times New Roman"/>
        <family val="1"/>
      </rPr>
      <t>Gói thầu số 01</t>
    </r>
    <r>
      <rPr>
        <sz val="13"/>
        <rFont val="Times New Roman"/>
        <family val="1"/>
      </rPr>
      <t>: Xây lắp công trình</t>
    </r>
  </si>
  <si>
    <r>
      <rPr>
        <b/>
        <sz val="13"/>
        <rFont val="Times New Roman"/>
        <family val="1"/>
      </rPr>
      <t>Gói thầu số 02</t>
    </r>
    <r>
      <rPr>
        <sz val="13"/>
        <rFont val="Times New Roman"/>
        <family val="1"/>
      </rPr>
      <t>: Di dời đường dây điện</t>
    </r>
  </si>
  <si>
    <r>
      <rPr>
        <b/>
        <sz val="13"/>
        <rFont val="Times New Roman"/>
        <family val="1"/>
      </rPr>
      <t>Gói thầu số 03</t>
    </r>
    <r>
      <rPr>
        <sz val="13"/>
        <rFont val="Times New Roman"/>
        <family val="1"/>
      </rPr>
      <t>: Rà phá bom mìn, vật nổ</t>
    </r>
  </si>
  <si>
    <r>
      <rPr>
        <b/>
        <sz val="13"/>
        <rFont val="Times New Roman"/>
        <family val="1"/>
      </rPr>
      <t>Gói thầu số 04:</t>
    </r>
    <r>
      <rPr>
        <sz val="13"/>
        <rFont val="Times New Roman"/>
        <family val="1"/>
      </rPr>
      <t xml:space="preserve"> Di dời hệ thống cấp nước</t>
    </r>
  </si>
  <si>
    <t>452.541.215</t>
  </si>
  <si>
    <t>177.000.000</t>
  </si>
  <si>
    <t xml:space="preserve"> Dự án Đường từ ngã ba Quốc lộ 54 và đường tỉnh 907 đến sông Hậu huyện Trà Ôn tỉnh Vĩnh Long (đường tỉnh 907 nối dài)</t>
  </si>
  <si>
    <t xml:space="preserve">Ghi chú: </t>
  </si>
  <si>
    <t>PHỤ LỤC: BỔ SUNG KẾ HOẠCH LỰA CHỌN NHÀ THẦU</t>
  </si>
  <si>
    <t xml:space="preserve"> (*) Vốn tRUNG ƯƠNG HỖ TRỢ GIAI ĐOẠN 2021-2025 LÀ 90.000 triệu đồng nguồn vốn ngân sáchđịa phương.
Giá gói thầu xây lắp số 01 đã bao gồm chi phí xây lắp và chi phí dự phòng cho khối lượng phát sinh 10% (Chi phí dự phòng 10% này chỉ có thể được sử dụng cho các khối lượng phát sinh thực tế theo quy định tại Điều 39 của Luật Đấu thầu 2023).</t>
  </si>
  <si>
    <t>(Kèm theo Quyết định số 954/QĐ-UBND ngày   20 tháng  5 năm 2025 của Chủ tịch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</si>
</sst>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1"/>
      <color theme="1"/>
      <name val="Calibri"/>
      <family val="2"/>
      <scheme val="minor"/>
    </font>
    <font>
      <sz val="11"/>
      <name val="Calibri"/>
      <family val="2"/>
      <scheme val="minor"/>
    </font>
    <font>
      <i/>
      <sz val="13"/>
      <name val="Times New Roman"/>
      <family val="1"/>
    </font>
    <font>
      <b/>
      <sz val="13"/>
      <name val="Times New Roman"/>
      <family val="1"/>
    </font>
    <font>
      <sz val="13"/>
      <name val="Times New Roman"/>
      <family val="1"/>
    </font>
    <font>
      <sz val="13"/>
      <name val="Arial"/>
      <family val="2"/>
    </font>
    <font>
      <i/>
      <sz val="14"/>
      <name val="Times New Roman"/>
      <family val="1"/>
    </font>
    <font>
      <sz val="13"/>
      <name val="Calibri"/>
      <family val="2"/>
      <scheme val="minor"/>
    </font>
    <font>
      <sz val="13"/>
      <color theme="1"/>
      <name val="Times New Roman"/>
      <family val="1"/>
    </font>
    <font>
      <sz val="13"/>
      <color rgb="FF000000"/>
      <name val="Times New Roman"/>
      <family val="1"/>
    </font>
    <font>
      <b/>
      <sz val="13"/>
      <color theme="1"/>
      <name val="Times New Roman"/>
      <family val="1"/>
    </font>
    <font>
      <b/>
      <sz val="16"/>
      <name val="Times New Roman"/>
      <family val="1"/>
    </font>
    <font>
      <sz val="11"/>
      <color theme="1"/>
      <name val="Calibri"/>
      <family val="2"/>
      <scheme val="minor"/>
    </font>
    <font>
      <b/>
      <sz val="14"/>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25">
    <xf numFmtId="0" fontId="0" fillId="0" borderId="0" xfId="0"/>
    <xf numFmtId="0" fontId="3"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0" xfId="0" applyFont="1" applyFill="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0" xfId="0" applyFont="1" applyFill="1"/>
    <xf numFmtId="0" fontId="4" fillId="0" borderId="1" xfId="0" applyFont="1" applyFill="1" applyBorder="1" applyAlignment="1">
      <alignment horizontal="right" vertical="center" wrapText="1"/>
    </xf>
    <xf numFmtId="3" fontId="0" fillId="0" borderId="0" xfId="0" applyNumberFormat="1"/>
    <xf numFmtId="3" fontId="8" fillId="0" borderId="0" xfId="0" applyNumberFormat="1" applyFont="1"/>
    <xf numFmtId="3" fontId="9" fillId="0" borderId="0" xfId="0" applyNumberFormat="1" applyFont="1"/>
    <xf numFmtId="3" fontId="10" fillId="0" borderId="0" xfId="0" applyNumberFormat="1" applyFont="1"/>
    <xf numFmtId="164" fontId="3" fillId="0" borderId="1" xfId="1" applyNumberFormat="1" applyFont="1" applyFill="1" applyBorder="1" applyAlignment="1">
      <alignment horizontal="right" vertical="center" wrapText="1"/>
    </xf>
    <xf numFmtId="164" fontId="4" fillId="0" borderId="1" xfId="1" applyNumberFormat="1" applyFont="1" applyFill="1" applyBorder="1" applyAlignment="1">
      <alignment horizontal="right" vertical="center" wrapText="1"/>
    </xf>
    <xf numFmtId="37" fontId="4" fillId="0" borderId="1" xfId="1" applyNumberFormat="1" applyFont="1" applyFill="1" applyBorder="1" applyAlignment="1">
      <alignment horizontal="right"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3" fillId="0" borderId="0" xfId="0" applyFont="1" applyFill="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tabSelected="1" view="pageBreakPreview" topLeftCell="A4" zoomScale="85" zoomScaleNormal="70" zoomScaleSheetLayoutView="85" workbookViewId="0">
      <selection activeCell="A4" sqref="A4:K4"/>
    </sheetView>
  </sheetViews>
  <sheetFormatPr defaultColWidth="9.109375" defaultRowHeight="14.4" x14ac:dyDescent="0.3"/>
  <cols>
    <col min="1" max="1" width="7" style="3" customWidth="1"/>
    <col min="2" max="2" width="25" style="3" customWidth="1"/>
    <col min="3" max="3" width="32.5546875" style="3" customWidth="1"/>
    <col min="4" max="4" width="20.109375" style="3" customWidth="1"/>
    <col min="5" max="5" width="9.109375" style="3"/>
    <col min="6" max="6" width="12.44140625" style="3" customWidth="1"/>
    <col min="7" max="7" width="9.109375" style="3"/>
    <col min="8" max="8" width="11.5546875" style="3" customWidth="1"/>
    <col min="9" max="9" width="11.33203125" style="3" customWidth="1"/>
    <col min="10" max="10" width="10.88671875" style="3" customWidth="1"/>
    <col min="11" max="11" width="12.5546875" style="3" customWidth="1"/>
    <col min="12" max="16384" width="9.109375" style="3"/>
  </cols>
  <sheetData>
    <row r="2" spans="1:11" ht="24.75" customHeight="1" x14ac:dyDescent="0.3">
      <c r="A2" s="19" t="s">
        <v>86</v>
      </c>
      <c r="B2" s="20"/>
      <c r="C2" s="20"/>
      <c r="D2" s="20"/>
      <c r="E2" s="20"/>
      <c r="F2" s="20"/>
      <c r="G2" s="20"/>
      <c r="H2" s="20"/>
      <c r="I2" s="20"/>
      <c r="J2" s="20"/>
      <c r="K2" s="20"/>
    </row>
    <row r="3" spans="1:11" ht="50.25" customHeight="1" x14ac:dyDescent="0.3">
      <c r="A3" s="18" t="s">
        <v>84</v>
      </c>
      <c r="B3" s="18"/>
      <c r="C3" s="18"/>
      <c r="D3" s="18"/>
      <c r="E3" s="18"/>
      <c r="F3" s="18"/>
      <c r="G3" s="18"/>
      <c r="H3" s="18"/>
      <c r="I3" s="18"/>
      <c r="J3" s="18"/>
      <c r="K3" s="18"/>
    </row>
    <row r="4" spans="1:11" ht="45.75" customHeight="1" x14ac:dyDescent="0.3">
      <c r="A4" s="21" t="s">
        <v>88</v>
      </c>
      <c r="B4" s="21"/>
      <c r="C4" s="21"/>
      <c r="D4" s="21"/>
      <c r="E4" s="21"/>
      <c r="F4" s="21"/>
      <c r="G4" s="21"/>
      <c r="H4" s="21"/>
      <c r="I4" s="21"/>
      <c r="J4" s="21"/>
      <c r="K4" s="21"/>
    </row>
    <row r="5" spans="1:11" ht="23.25" customHeight="1" x14ac:dyDescent="0.25">
      <c r="A5" s="4"/>
    </row>
    <row r="6" spans="1:11" ht="43.5" customHeight="1" x14ac:dyDescent="0.3">
      <c r="A6" s="22" t="s">
        <v>0</v>
      </c>
      <c r="B6" s="22" t="s">
        <v>1</v>
      </c>
      <c r="C6" s="22"/>
      <c r="D6" s="22" t="s">
        <v>2</v>
      </c>
      <c r="E6" s="22" t="s">
        <v>3</v>
      </c>
      <c r="F6" s="22" t="s">
        <v>4</v>
      </c>
      <c r="G6" s="22" t="s">
        <v>5</v>
      </c>
      <c r="H6" s="22" t="s">
        <v>6</v>
      </c>
      <c r="I6" s="22" t="s">
        <v>7</v>
      </c>
      <c r="J6" s="22" t="s">
        <v>8</v>
      </c>
      <c r="K6" s="22" t="s">
        <v>9</v>
      </c>
    </row>
    <row r="7" spans="1:11" ht="69.75" customHeight="1" x14ac:dyDescent="0.3">
      <c r="A7" s="22"/>
      <c r="B7" s="5" t="s">
        <v>1</v>
      </c>
      <c r="C7" s="5" t="s">
        <v>10</v>
      </c>
      <c r="D7" s="22"/>
      <c r="E7" s="22"/>
      <c r="F7" s="22"/>
      <c r="G7" s="22"/>
      <c r="H7" s="22"/>
      <c r="I7" s="22"/>
      <c r="J7" s="22"/>
      <c r="K7" s="22"/>
    </row>
    <row r="8" spans="1:11" s="9" customFormat="1" ht="45" customHeight="1" x14ac:dyDescent="0.35">
      <c r="A8" s="5" t="s">
        <v>11</v>
      </c>
      <c r="B8" s="1" t="s">
        <v>12</v>
      </c>
      <c r="C8" s="5"/>
      <c r="D8" s="15">
        <f>SUM(D9:D25)</f>
        <v>2709711497</v>
      </c>
      <c r="E8" s="5"/>
      <c r="F8" s="5"/>
      <c r="G8" s="5"/>
      <c r="H8" s="5"/>
      <c r="I8" s="5"/>
      <c r="J8" s="5"/>
      <c r="K8" s="5"/>
    </row>
    <row r="9" spans="1:11" ht="65.25" customHeight="1" x14ac:dyDescent="0.3">
      <c r="A9" s="7">
        <v>1</v>
      </c>
      <c r="B9" s="1" t="s">
        <v>60</v>
      </c>
      <c r="C9" s="2" t="s">
        <v>13</v>
      </c>
      <c r="D9" s="17">
        <v>229556160</v>
      </c>
      <c r="E9" s="5" t="s">
        <v>14</v>
      </c>
      <c r="F9" s="7" t="s">
        <v>15</v>
      </c>
      <c r="G9" s="5"/>
      <c r="H9" s="7" t="s">
        <v>16</v>
      </c>
      <c r="I9" s="7" t="s">
        <v>17</v>
      </c>
      <c r="J9" s="7" t="s">
        <v>18</v>
      </c>
      <c r="K9" s="7" t="s">
        <v>19</v>
      </c>
    </row>
    <row r="10" spans="1:11" ht="117.75" customHeight="1" x14ac:dyDescent="0.3">
      <c r="A10" s="7">
        <v>2</v>
      </c>
      <c r="B10" s="1" t="s">
        <v>61</v>
      </c>
      <c r="C10" s="2" t="s">
        <v>20</v>
      </c>
      <c r="D10" s="16">
        <v>38709902</v>
      </c>
      <c r="E10" s="5" t="s">
        <v>14</v>
      </c>
      <c r="F10" s="7" t="s">
        <v>15</v>
      </c>
      <c r="G10" s="5"/>
      <c r="H10" s="7" t="s">
        <v>16</v>
      </c>
      <c r="I10" s="7" t="s">
        <v>17</v>
      </c>
      <c r="J10" s="7" t="s">
        <v>18</v>
      </c>
      <c r="K10" s="7" t="s">
        <v>21</v>
      </c>
    </row>
    <row r="11" spans="1:11" ht="133.5" customHeight="1" x14ac:dyDescent="0.3">
      <c r="A11" s="7">
        <v>3</v>
      </c>
      <c r="B11" s="1" t="s">
        <v>62</v>
      </c>
      <c r="C11" s="2" t="s">
        <v>22</v>
      </c>
      <c r="D11" s="16">
        <v>53126237</v>
      </c>
      <c r="E11" s="5" t="s">
        <v>14</v>
      </c>
      <c r="F11" s="7" t="s">
        <v>15</v>
      </c>
      <c r="G11" s="5"/>
      <c r="H11" s="7" t="s">
        <v>16</v>
      </c>
      <c r="I11" s="7" t="s">
        <v>17</v>
      </c>
      <c r="J11" s="7" t="s">
        <v>18</v>
      </c>
      <c r="K11" s="7" t="s">
        <v>16</v>
      </c>
    </row>
    <row r="12" spans="1:11" ht="125.25" customHeight="1" x14ac:dyDescent="0.3">
      <c r="A12" s="7">
        <v>4</v>
      </c>
      <c r="B12" s="1" t="s">
        <v>65</v>
      </c>
      <c r="C12" s="2" t="s">
        <v>23</v>
      </c>
      <c r="D12" s="16">
        <v>47312102</v>
      </c>
      <c r="E12" s="5" t="s">
        <v>14</v>
      </c>
      <c r="F12" s="7" t="s">
        <v>15</v>
      </c>
      <c r="G12" s="5"/>
      <c r="H12" s="7" t="s">
        <v>16</v>
      </c>
      <c r="I12" s="7" t="s">
        <v>17</v>
      </c>
      <c r="J12" s="7" t="s">
        <v>18</v>
      </c>
      <c r="K12" s="7" t="s">
        <v>24</v>
      </c>
    </row>
    <row r="13" spans="1:11" ht="148.5" customHeight="1" x14ac:dyDescent="0.3">
      <c r="A13" s="7">
        <v>5</v>
      </c>
      <c r="B13" s="1" t="s">
        <v>63</v>
      </c>
      <c r="C13" s="2" t="s">
        <v>25</v>
      </c>
      <c r="D13" s="16">
        <v>53126237</v>
      </c>
      <c r="E13" s="5" t="s">
        <v>14</v>
      </c>
      <c r="F13" s="7" t="s">
        <v>15</v>
      </c>
      <c r="G13" s="5"/>
      <c r="H13" s="7" t="s">
        <v>16</v>
      </c>
      <c r="I13" s="7" t="s">
        <v>17</v>
      </c>
      <c r="J13" s="7" t="s">
        <v>18</v>
      </c>
      <c r="K13" s="7" t="s">
        <v>16</v>
      </c>
    </row>
    <row r="14" spans="1:11" ht="157.5" customHeight="1" x14ac:dyDescent="0.3">
      <c r="A14" s="7">
        <v>6</v>
      </c>
      <c r="B14" s="1" t="s">
        <v>64</v>
      </c>
      <c r="C14" s="2" t="s">
        <v>59</v>
      </c>
      <c r="D14" s="16">
        <v>70000000</v>
      </c>
      <c r="E14" s="5" t="s">
        <v>14</v>
      </c>
      <c r="F14" s="7" t="s">
        <v>15</v>
      </c>
      <c r="G14" s="5"/>
      <c r="H14" s="7" t="s">
        <v>16</v>
      </c>
      <c r="I14" s="7" t="s">
        <v>17</v>
      </c>
      <c r="J14" s="7" t="s">
        <v>18</v>
      </c>
      <c r="K14" s="7" t="s">
        <v>19</v>
      </c>
    </row>
    <row r="15" spans="1:11" ht="138.75" customHeight="1" x14ac:dyDescent="0.3">
      <c r="A15" s="7">
        <v>7</v>
      </c>
      <c r="B15" s="2" t="s">
        <v>66</v>
      </c>
      <c r="C15" s="2" t="s">
        <v>26</v>
      </c>
      <c r="D15" s="16">
        <v>10000000</v>
      </c>
      <c r="E15" s="5" t="s">
        <v>14</v>
      </c>
      <c r="F15" s="7" t="s">
        <v>15</v>
      </c>
      <c r="G15" s="5"/>
      <c r="H15" s="7" t="s">
        <v>16</v>
      </c>
      <c r="I15" s="7" t="s">
        <v>17</v>
      </c>
      <c r="J15" s="7" t="s">
        <v>18</v>
      </c>
      <c r="K15" s="7" t="s">
        <v>27</v>
      </c>
    </row>
    <row r="16" spans="1:11" ht="138.75" customHeight="1" x14ac:dyDescent="0.3">
      <c r="A16" s="7">
        <v>8</v>
      </c>
      <c r="B16" s="2" t="s">
        <v>67</v>
      </c>
      <c r="C16" s="2" t="s">
        <v>28</v>
      </c>
      <c r="D16" s="16">
        <v>50000000</v>
      </c>
      <c r="E16" s="5" t="s">
        <v>14</v>
      </c>
      <c r="F16" s="7" t="s">
        <v>15</v>
      </c>
      <c r="G16" s="5"/>
      <c r="H16" s="7" t="s">
        <v>16</v>
      </c>
      <c r="I16" s="7" t="s">
        <v>17</v>
      </c>
      <c r="J16" s="7" t="s">
        <v>18</v>
      </c>
      <c r="K16" s="7" t="s">
        <v>29</v>
      </c>
    </row>
    <row r="17" spans="1:11" ht="156.75" customHeight="1" x14ac:dyDescent="0.3">
      <c r="A17" s="7">
        <v>9</v>
      </c>
      <c r="B17" s="2" t="s">
        <v>68</v>
      </c>
      <c r="C17" s="2" t="s">
        <v>30</v>
      </c>
      <c r="D17" s="16">
        <v>10000000</v>
      </c>
      <c r="E17" s="5" t="s">
        <v>14</v>
      </c>
      <c r="F17" s="7" t="s">
        <v>15</v>
      </c>
      <c r="G17" s="5"/>
      <c r="H17" s="7" t="s">
        <v>16</v>
      </c>
      <c r="I17" s="7" t="s">
        <v>17</v>
      </c>
      <c r="J17" s="7" t="s">
        <v>18</v>
      </c>
      <c r="K17" s="7" t="s">
        <v>21</v>
      </c>
    </row>
    <row r="18" spans="1:11" ht="117.6" x14ac:dyDescent="0.3">
      <c r="A18" s="7">
        <v>10</v>
      </c>
      <c r="B18" s="2" t="s">
        <v>69</v>
      </c>
      <c r="C18" s="2" t="s">
        <v>31</v>
      </c>
      <c r="D18" s="16">
        <v>20000000</v>
      </c>
      <c r="E18" s="5" t="s">
        <v>14</v>
      </c>
      <c r="F18" s="7" t="s">
        <v>15</v>
      </c>
      <c r="G18" s="5"/>
      <c r="H18" s="7" t="s">
        <v>16</v>
      </c>
      <c r="I18" s="7" t="s">
        <v>17</v>
      </c>
      <c r="J18" s="7" t="s">
        <v>18</v>
      </c>
      <c r="K18" s="7" t="s">
        <v>19</v>
      </c>
    </row>
    <row r="19" spans="1:11" ht="141" customHeight="1" x14ac:dyDescent="0.3">
      <c r="A19" s="7">
        <v>11</v>
      </c>
      <c r="B19" s="2" t="s">
        <v>70</v>
      </c>
      <c r="C19" s="2" t="s">
        <v>32</v>
      </c>
      <c r="D19" s="16">
        <v>10000000</v>
      </c>
      <c r="E19" s="5" t="s">
        <v>14</v>
      </c>
      <c r="F19" s="7" t="s">
        <v>15</v>
      </c>
      <c r="G19" s="5"/>
      <c r="H19" s="7" t="s">
        <v>16</v>
      </c>
      <c r="I19" s="7" t="s">
        <v>17</v>
      </c>
      <c r="J19" s="7" t="s">
        <v>18</v>
      </c>
      <c r="K19" s="7" t="s">
        <v>19</v>
      </c>
    </row>
    <row r="20" spans="1:11" ht="148.5" customHeight="1" x14ac:dyDescent="0.3">
      <c r="A20" s="7">
        <v>12</v>
      </c>
      <c r="B20" s="2" t="s">
        <v>71</v>
      </c>
      <c r="C20" s="2" t="s">
        <v>33</v>
      </c>
      <c r="D20" s="16">
        <v>5000000</v>
      </c>
      <c r="E20" s="5" t="s">
        <v>14</v>
      </c>
      <c r="F20" s="7" t="s">
        <v>15</v>
      </c>
      <c r="G20" s="5"/>
      <c r="H20" s="7" t="s">
        <v>16</v>
      </c>
      <c r="I20" s="7" t="s">
        <v>17</v>
      </c>
      <c r="J20" s="7" t="s">
        <v>18</v>
      </c>
      <c r="K20" s="7" t="s">
        <v>27</v>
      </c>
    </row>
    <row r="21" spans="1:11" ht="139.5" customHeight="1" x14ac:dyDescent="0.3">
      <c r="A21" s="7">
        <v>13</v>
      </c>
      <c r="B21" s="2" t="s">
        <v>72</v>
      </c>
      <c r="C21" s="2" t="s">
        <v>34</v>
      </c>
      <c r="D21" s="16">
        <v>5000000</v>
      </c>
      <c r="E21" s="5" t="s">
        <v>14</v>
      </c>
      <c r="F21" s="7" t="s">
        <v>15</v>
      </c>
      <c r="G21" s="5"/>
      <c r="H21" s="7" t="s">
        <v>16</v>
      </c>
      <c r="I21" s="7" t="s">
        <v>17</v>
      </c>
      <c r="J21" s="7" t="s">
        <v>18</v>
      </c>
      <c r="K21" s="7" t="s">
        <v>29</v>
      </c>
    </row>
    <row r="22" spans="1:11" ht="117.75" customHeight="1" x14ac:dyDescent="0.3">
      <c r="A22" s="7">
        <v>14</v>
      </c>
      <c r="B22" s="2" t="s">
        <v>73</v>
      </c>
      <c r="C22" s="2" t="s">
        <v>35</v>
      </c>
      <c r="D22" s="16">
        <v>1353385584</v>
      </c>
      <c r="E22" s="5" t="s">
        <v>14</v>
      </c>
      <c r="F22" s="7" t="s">
        <v>36</v>
      </c>
      <c r="G22" s="5"/>
      <c r="H22" s="7" t="s">
        <v>16</v>
      </c>
      <c r="I22" s="7" t="s">
        <v>17</v>
      </c>
      <c r="J22" s="7"/>
      <c r="K22" s="7" t="s">
        <v>37</v>
      </c>
    </row>
    <row r="23" spans="1:11" ht="75" customHeight="1" x14ac:dyDescent="0.3">
      <c r="A23" s="7">
        <v>15</v>
      </c>
      <c r="B23" s="2" t="s">
        <v>74</v>
      </c>
      <c r="C23" s="2" t="s">
        <v>38</v>
      </c>
      <c r="D23" s="16">
        <v>270677117</v>
      </c>
      <c r="E23" s="5" t="s">
        <v>14</v>
      </c>
      <c r="F23" s="7" t="s">
        <v>15</v>
      </c>
      <c r="G23" s="5"/>
      <c r="H23" s="7" t="s">
        <v>16</v>
      </c>
      <c r="I23" s="7" t="s">
        <v>39</v>
      </c>
      <c r="J23" s="7" t="s">
        <v>18</v>
      </c>
      <c r="K23" s="7" t="s">
        <v>37</v>
      </c>
    </row>
    <row r="24" spans="1:11" ht="78.75" customHeight="1" x14ac:dyDescent="0.3">
      <c r="A24" s="7">
        <v>16</v>
      </c>
      <c r="B24" s="2" t="s">
        <v>75</v>
      </c>
      <c r="C24" s="2" t="s">
        <v>40</v>
      </c>
      <c r="D24" s="16">
        <v>383298158</v>
      </c>
      <c r="E24" s="5" t="s">
        <v>14</v>
      </c>
      <c r="F24" s="7" t="s">
        <v>15</v>
      </c>
      <c r="G24" s="5"/>
      <c r="H24" s="7" t="s">
        <v>16</v>
      </c>
      <c r="I24" s="7" t="s">
        <v>41</v>
      </c>
      <c r="J24" s="7" t="s">
        <v>18</v>
      </c>
      <c r="K24" s="7" t="s">
        <v>29</v>
      </c>
    </row>
    <row r="25" spans="1:11" ht="91.5" customHeight="1" x14ac:dyDescent="0.3">
      <c r="A25" s="7">
        <v>17</v>
      </c>
      <c r="B25" s="2" t="s">
        <v>76</v>
      </c>
      <c r="C25" s="2" t="s">
        <v>42</v>
      </c>
      <c r="D25" s="16">
        <v>100520000</v>
      </c>
      <c r="E25" s="5" t="s">
        <v>14</v>
      </c>
      <c r="F25" s="7" t="s">
        <v>15</v>
      </c>
      <c r="G25" s="5"/>
      <c r="H25" s="7" t="s">
        <v>16</v>
      </c>
      <c r="I25" s="7" t="s">
        <v>41</v>
      </c>
      <c r="J25" s="7" t="s">
        <v>18</v>
      </c>
      <c r="K25" s="7" t="s">
        <v>21</v>
      </c>
    </row>
    <row r="26" spans="1:11" s="9" customFormat="1" ht="50.25" customHeight="1" x14ac:dyDescent="0.35">
      <c r="A26" s="5" t="s">
        <v>43</v>
      </c>
      <c r="B26" s="1" t="s">
        <v>44</v>
      </c>
      <c r="C26" s="7"/>
      <c r="D26" s="15">
        <f>SUM(D27)</f>
        <v>146097152</v>
      </c>
      <c r="E26" s="5"/>
      <c r="F26" s="7"/>
      <c r="G26" s="5"/>
      <c r="H26" s="5"/>
      <c r="I26" s="7"/>
      <c r="J26" s="7"/>
      <c r="K26" s="7"/>
    </row>
    <row r="27" spans="1:11" ht="109.5" customHeight="1" x14ac:dyDescent="0.3">
      <c r="A27" s="7">
        <v>1</v>
      </c>
      <c r="B27" s="2" t="s">
        <v>77</v>
      </c>
      <c r="C27" s="2" t="s">
        <v>45</v>
      </c>
      <c r="D27" s="16">
        <v>146097152</v>
      </c>
      <c r="E27" s="5" t="s">
        <v>14</v>
      </c>
      <c r="F27" s="7" t="s">
        <v>15</v>
      </c>
      <c r="G27" s="5"/>
      <c r="H27" s="7" t="s">
        <v>16</v>
      </c>
      <c r="I27" s="7" t="s">
        <v>39</v>
      </c>
      <c r="J27" s="7" t="s">
        <v>18</v>
      </c>
      <c r="K27" s="7" t="s">
        <v>46</v>
      </c>
    </row>
    <row r="28" spans="1:11" s="9" customFormat="1" ht="39.75" customHeight="1" x14ac:dyDescent="0.35">
      <c r="A28" s="5" t="s">
        <v>47</v>
      </c>
      <c r="B28" s="8" t="s">
        <v>48</v>
      </c>
      <c r="C28" s="6"/>
      <c r="D28" s="15">
        <f>SUM(D29:D32)</f>
        <v>65067747184</v>
      </c>
      <c r="E28" s="8"/>
      <c r="F28" s="6"/>
      <c r="G28" s="8"/>
      <c r="H28" s="8"/>
      <c r="I28" s="6"/>
      <c r="J28" s="6"/>
      <c r="K28" s="6"/>
    </row>
    <row r="29" spans="1:11" ht="111" customHeight="1" x14ac:dyDescent="0.3">
      <c r="A29" s="7">
        <v>1</v>
      </c>
      <c r="B29" s="2" t="s">
        <v>78</v>
      </c>
      <c r="C29" s="2" t="s">
        <v>49</v>
      </c>
      <c r="D29" s="16">
        <v>64282747184</v>
      </c>
      <c r="E29" s="5" t="s">
        <v>14</v>
      </c>
      <c r="F29" s="7" t="s">
        <v>50</v>
      </c>
      <c r="G29" s="7" t="s">
        <v>51</v>
      </c>
      <c r="H29" s="7" t="s">
        <v>52</v>
      </c>
      <c r="I29" s="7" t="s">
        <v>17</v>
      </c>
      <c r="J29" s="7" t="s">
        <v>53</v>
      </c>
      <c r="K29" s="7" t="s">
        <v>37</v>
      </c>
    </row>
    <row r="30" spans="1:11" ht="64.5" customHeight="1" x14ac:dyDescent="0.3">
      <c r="A30" s="7">
        <v>2</v>
      </c>
      <c r="B30" s="2" t="s">
        <v>79</v>
      </c>
      <c r="C30" s="2" t="s">
        <v>54</v>
      </c>
      <c r="D30" s="16">
        <v>785000000</v>
      </c>
      <c r="E30" s="5" t="s">
        <v>14</v>
      </c>
      <c r="F30" s="7" t="s">
        <v>15</v>
      </c>
      <c r="G30" s="7"/>
      <c r="H30" s="7" t="s">
        <v>16</v>
      </c>
      <c r="I30" s="7" t="s">
        <v>17</v>
      </c>
      <c r="J30" s="7" t="s">
        <v>18</v>
      </c>
      <c r="K30" s="7" t="s">
        <v>29</v>
      </c>
    </row>
    <row r="31" spans="1:11" ht="57.75" customHeight="1" x14ac:dyDescent="0.3">
      <c r="A31" s="7">
        <v>3</v>
      </c>
      <c r="B31" s="2" t="s">
        <v>80</v>
      </c>
      <c r="C31" s="2" t="s">
        <v>55</v>
      </c>
      <c r="D31" s="16" t="s">
        <v>82</v>
      </c>
      <c r="E31" s="5" t="s">
        <v>14</v>
      </c>
      <c r="F31" s="7" t="s">
        <v>15</v>
      </c>
      <c r="G31" s="5"/>
      <c r="H31" s="7" t="s">
        <v>16</v>
      </c>
      <c r="I31" s="7" t="s">
        <v>17</v>
      </c>
      <c r="J31" s="7" t="s">
        <v>18</v>
      </c>
      <c r="K31" s="7" t="s">
        <v>19</v>
      </c>
    </row>
    <row r="32" spans="1:11" ht="90" customHeight="1" x14ac:dyDescent="0.3">
      <c r="A32" s="7">
        <v>4</v>
      </c>
      <c r="B32" s="2" t="s">
        <v>81</v>
      </c>
      <c r="C32" s="2" t="s">
        <v>56</v>
      </c>
      <c r="D32" s="16" t="s">
        <v>83</v>
      </c>
      <c r="E32" s="5" t="s">
        <v>14</v>
      </c>
      <c r="F32" s="7" t="s">
        <v>15</v>
      </c>
      <c r="G32" s="5"/>
      <c r="H32" s="7" t="s">
        <v>57</v>
      </c>
      <c r="I32" s="7" t="s">
        <v>17</v>
      </c>
      <c r="J32" s="7" t="s">
        <v>18</v>
      </c>
      <c r="K32" s="7" t="s">
        <v>29</v>
      </c>
    </row>
    <row r="33" spans="1:11" s="9" customFormat="1" ht="39.75" customHeight="1" x14ac:dyDescent="0.35">
      <c r="A33" s="5"/>
      <c r="B33" s="5" t="s">
        <v>58</v>
      </c>
      <c r="C33" s="10"/>
      <c r="D33" s="15">
        <f>SUM(D28,D26,D8)</f>
        <v>67923555833</v>
      </c>
      <c r="E33" s="5"/>
      <c r="F33" s="7"/>
      <c r="G33" s="5"/>
      <c r="H33" s="5"/>
      <c r="I33" s="7"/>
      <c r="J33" s="7"/>
      <c r="K33" s="7"/>
    </row>
    <row r="34" spans="1:11" ht="35.25" customHeight="1" x14ac:dyDescent="0.3">
      <c r="A34" s="24" t="s">
        <v>85</v>
      </c>
      <c r="B34" s="24"/>
      <c r="C34" s="24"/>
      <c r="D34" s="24"/>
      <c r="E34" s="24"/>
      <c r="F34" s="24"/>
      <c r="G34" s="24"/>
      <c r="H34" s="24"/>
      <c r="I34" s="24"/>
      <c r="J34" s="24"/>
      <c r="K34" s="24"/>
    </row>
    <row r="35" spans="1:11" ht="145.5" customHeight="1" x14ac:dyDescent="0.3">
      <c r="A35" s="23" t="s">
        <v>87</v>
      </c>
      <c r="B35" s="23"/>
      <c r="C35" s="23"/>
      <c r="D35" s="23"/>
      <c r="E35" s="23"/>
      <c r="F35" s="23"/>
      <c r="G35" s="23"/>
      <c r="H35" s="23"/>
      <c r="I35" s="23"/>
      <c r="J35" s="23"/>
      <c r="K35" s="23"/>
    </row>
  </sheetData>
  <mergeCells count="15">
    <mergeCell ref="A35:K35"/>
    <mergeCell ref="A34:K34"/>
    <mergeCell ref="A3:K3"/>
    <mergeCell ref="A2:K2"/>
    <mergeCell ref="A4:K4"/>
    <mergeCell ref="G6:G7"/>
    <mergeCell ref="H6:H7"/>
    <mergeCell ref="I6:I7"/>
    <mergeCell ref="J6:J7"/>
    <mergeCell ref="K6:K7"/>
    <mergeCell ref="A6:A7"/>
    <mergeCell ref="B6:C6"/>
    <mergeCell ref="D6:D7"/>
    <mergeCell ref="E6:E7"/>
    <mergeCell ref="F6:F7"/>
  </mergeCells>
  <printOptions horizontalCentered="1"/>
  <pageMargins left="0.2" right="0.2" top="0.75" bottom="0.5" header="0.3" footer="0.3"/>
  <pageSetup paperSize="9" scale="80" orientation="landscape" verticalDpi="0" r:id="rId1"/>
  <headerFooter>
    <oddFooter>&amp;C&amp;"Times New Roman,Regular"&amp;12&amp;P/&amp;N</oddFooter>
  </headerFooter>
  <rowBreaks count="1" manualBreakCount="1">
    <brk id="2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E9"/>
  <sheetViews>
    <sheetView workbookViewId="0">
      <selection activeCell="C9" sqref="C9"/>
    </sheetView>
  </sheetViews>
  <sheetFormatPr defaultRowHeight="14.4" x14ac:dyDescent="0.3"/>
  <cols>
    <col min="3" max="3" width="20.88671875" customWidth="1"/>
    <col min="4" max="4" width="18.33203125" customWidth="1"/>
    <col min="5" max="5" width="19.33203125" customWidth="1"/>
  </cols>
  <sheetData>
    <row r="7" spans="3:5" ht="16.5" x14ac:dyDescent="0.25">
      <c r="C7" s="13">
        <v>2445917787</v>
      </c>
      <c r="D7" s="13">
        <v>91467059548</v>
      </c>
    </row>
    <row r="8" spans="3:5" ht="16.5" x14ac:dyDescent="0.25">
      <c r="C8" s="12">
        <v>68553097048</v>
      </c>
    </row>
    <row r="9" spans="3:5" ht="16.5" x14ac:dyDescent="0.25">
      <c r="C9" s="14">
        <f>SUM(C7:C8)</f>
        <v>70999014835</v>
      </c>
      <c r="D9" s="14">
        <f>SUM(D7:D8)</f>
        <v>91467059548</v>
      </c>
      <c r="E9" s="11">
        <f>D9-C9</f>
        <v>20468044713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BS KHLCNT (907 noi dai)</vt:lpstr>
      <vt:lpstr>Sheet2</vt:lpstr>
      <vt:lpstr>'PL BS KHLCNT (907 noi dai)'!Print_Area</vt:lpstr>
      <vt:lpstr>'PL BS KHLCNT (907 noi dai)'!Print_Titles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2025-05-19T02:18:25Z</cp:lastPrinted>
  <dcterms:created xsi:type="dcterms:W3CDTF">2025-05-01T02:10:40Z</dcterms:created>
  <dcterms:modified xsi:type="dcterms:W3CDTF">2025-05-20T07:03:54Z</dcterms:modified>
</cp:coreProperties>
</file>