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0" yWindow="-120" windowWidth="19416" windowHeight="11016"/>
  </bookViews>
  <sheets>
    <sheet name="PL bo tri von" sheetId="8" r:id="rId1"/>
  </sheets>
  <definedNames>
    <definedName name="_xlnm.Print_Area" localSheetId="0">'PL bo tri von'!$A$1:$S$12</definedName>
    <definedName name="_xlnm.Print_Titles" localSheetId="0">'PL bo tri von'!$5:$7</definedName>
  </definedNames>
  <calcPr calcId="144525"/>
</workbook>
</file>

<file path=xl/calcChain.xml><?xml version="1.0" encoding="utf-8"?>
<calcChain xmlns="http://schemas.openxmlformats.org/spreadsheetml/2006/main">
  <c r="U8" i="8" l="1"/>
  <c r="W11" i="8"/>
  <c r="V11" i="8"/>
  <c r="U11" i="8"/>
  <c r="N9" i="8" l="1"/>
  <c r="P9" i="8"/>
  <c r="Q9" i="8"/>
  <c r="R9" i="8"/>
  <c r="M9" i="8"/>
  <c r="O11" i="8"/>
  <c r="O9" i="8" l="1"/>
  <c r="O8" i="8" s="1"/>
  <c r="N8" i="8"/>
  <c r="P8" i="8"/>
  <c r="Q8" i="8"/>
  <c r="R8" i="8"/>
  <c r="M8" i="8"/>
  <c r="K8" i="8" l="1"/>
  <c r="J8" i="8"/>
  <c r="I8" i="8"/>
</calcChain>
</file>

<file path=xl/sharedStrings.xml><?xml version="1.0" encoding="utf-8"?>
<sst xmlns="http://schemas.openxmlformats.org/spreadsheetml/2006/main" count="43" uniqueCount="37">
  <si>
    <t>I</t>
  </si>
  <si>
    <t>Trong đó:</t>
  </si>
  <si>
    <t>STT</t>
  </si>
  <si>
    <t>Ghi chú</t>
  </si>
  <si>
    <t>Tên dự án, công trình</t>
  </si>
  <si>
    <t>Quyết định phê duyệt chủ trương đầu tư</t>
  </si>
  <si>
    <t>Phụ lục</t>
  </si>
  <si>
    <t>Địa điểm xây dựng</t>
  </si>
  <si>
    <t>Quy mô đầu tư</t>
  </si>
  <si>
    <t>Số, ngày, tháng, năm</t>
  </si>
  <si>
    <t>NST</t>
  </si>
  <si>
    <t>HTX</t>
  </si>
  <si>
    <t>Quyết định phê duyệt dự án</t>
  </si>
  <si>
    <t>Tổng mức đầu tư</t>
  </si>
  <si>
    <t>Lũy kế vốn đã phân bổ đến năm 2024</t>
  </si>
  <si>
    <t>ĐVT: Triệu đồng</t>
  </si>
  <si>
    <t>Nhóm dự án (A, B, C)</t>
  </si>
  <si>
    <t>C</t>
  </si>
  <si>
    <t>Đơn vị thụ hưởng</t>
  </si>
  <si>
    <t>Thời giạn thực hiện</t>
  </si>
  <si>
    <t>CP dự phòng</t>
  </si>
  <si>
    <t>TỔNG SỐ</t>
  </si>
  <si>
    <t>Kế hoạch vốn NST năm 2025</t>
  </si>
  <si>
    <t>HUYỆN BÌNH TÂN</t>
  </si>
  <si>
    <t>Mua sắm trang thiết bị phục vụ cho
hoạt động sản xuất kinh doanh</t>
  </si>
  <si>
    <t>HTX nông nghiệp Hữu cơ Bình Tân</t>
  </si>
  <si>
    <t>HTX TM-DV-XD-NN Tân Quới, Bình Tân</t>
  </si>
  <si>
    <t>Xã Nguyễn Văn Thảnh</t>
  </si>
  <si>
    <t>Thị trấn Tân Quới</t>
  </si>
  <si>
    <t>Máy cày, máy bơm nước</t>
  </si>
  <si>
    <t>2576/QĐ-UBND ngày 16/5/2025</t>
  </si>
  <si>
    <t>2577/QĐ-UBND ngày 16/5/2025</t>
  </si>
  <si>
    <t>Xây dựng nhà kho, xưởng phân loại sản phẩm, xưởng sơ chế - chế biến và mua sắm trang thiết bị phục vụ cho hoạt động sản xuất kinh doanh </t>
  </si>
  <si>
    <t>Nhà kho, xưởng 450 m2</t>
  </si>
  <si>
    <t>Nguồn vượt thu XSKT được HĐND tỉnh, UBND tỉnh giao đầu năm là 28.554 triệu đồng; trong đó, phân khai đợt 1 là 4.982 triệu đồng, đợt 2 là 4.207 triệu đồng, đợt 3 là 980 triệu đồng, đợt 4 là 3.839 triệu đồng, đợt 5 là 490 triệu đồng, đợt 6 là 2.470 triệu đồng, đợt 7 là 2.209 triệu đồng; số còn lại chưa phân khai là 9.377 triệu đồng.</t>
  </si>
  <si>
    <t>KẾ HOẠCH PHÂN BỔ VỐN HỖ TRỢ ĐẦU TƯ KẾT CẤU HẠ TẦNG VÀ CHẾ BIẾN SẢN PHẨM ĐỐI 
VỚI HỢP TÁC XÃ NÔNG NGHIỆP NĂM 2025 (ĐỢT 7)</t>
  </si>
  <si>
    <t>(Kèm theo Quyết định số:   1187/QĐ-UBND ngày   19/ 6/2025 của Ủy ban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</si>
</sst>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sz val="14"/>
      <color theme="1"/>
      <name val="Times New Roman"/>
      <family val="2"/>
      <charset val="163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5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3"/>
      <name val="Times New Roman"/>
      <family val="1"/>
    </font>
    <font>
      <i/>
      <sz val="14"/>
      <color indexed="8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</cellStyleXfs>
  <cellXfs count="40">
    <xf numFmtId="0" fontId="0" fillId="0" borderId="0" xfId="0"/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41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41" fontId="12" fillId="0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41" fontId="1" fillId="0" borderId="0" xfId="0" applyNumberFormat="1" applyFont="1" applyFill="1" applyAlignment="1">
      <alignment wrapText="1"/>
    </xf>
    <xf numFmtId="0" fontId="1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2"/>
  <sheetViews>
    <sheetView tabSelected="1" view="pageBreakPreview" zoomScale="70" zoomScaleNormal="85" zoomScaleSheetLayoutView="70" workbookViewId="0">
      <selection activeCell="A3" sqref="A3:S3"/>
    </sheetView>
  </sheetViews>
  <sheetFormatPr defaultColWidth="9.109375" defaultRowHeight="13.8" x14ac:dyDescent="0.25"/>
  <cols>
    <col min="1" max="1" width="6.6640625" style="5" customWidth="1"/>
    <col min="2" max="2" width="40.5546875" style="1" customWidth="1"/>
    <col min="3" max="3" width="9" style="1" customWidth="1"/>
    <col min="4" max="4" width="13.44140625" style="5" customWidth="1"/>
    <col min="5" max="5" width="12" style="5" customWidth="1"/>
    <col min="6" max="6" width="10.33203125" style="5" customWidth="1"/>
    <col min="7" max="7" width="13.33203125" style="5" customWidth="1"/>
    <col min="8" max="8" width="14.33203125" style="6" hidden="1" customWidth="1"/>
    <col min="9" max="9" width="10.6640625" style="6" hidden="1" customWidth="1"/>
    <col min="10" max="10" width="10.5546875" style="6" hidden="1" customWidth="1"/>
    <col min="11" max="11" width="11.33203125" style="6" hidden="1" customWidth="1"/>
    <col min="12" max="12" width="17.109375" style="6" customWidth="1"/>
    <col min="13" max="13" width="11" style="1" customWidth="1"/>
    <col min="14" max="14" width="11.44140625" style="1" customWidth="1"/>
    <col min="15" max="16" width="10.88671875" style="1" customWidth="1"/>
    <col min="17" max="17" width="13.44140625" style="1" customWidth="1"/>
    <col min="18" max="18" width="13.5546875" style="1" customWidth="1"/>
    <col min="19" max="19" width="35.5546875" style="1" customWidth="1"/>
    <col min="20" max="20" width="12.33203125" style="1" customWidth="1"/>
    <col min="21" max="22" width="9.109375" style="1" customWidth="1"/>
    <col min="23" max="23" width="14.88671875" style="1" customWidth="1"/>
    <col min="24" max="28" width="9.109375" style="1" customWidth="1"/>
    <col min="29" max="29" width="12.33203125" style="1" customWidth="1"/>
    <col min="30" max="31" width="9.109375" style="1" customWidth="1"/>
    <col min="32" max="16384" width="9.109375" style="1"/>
  </cols>
  <sheetData>
    <row r="1" spans="1:25" ht="27" customHeight="1" x14ac:dyDescent="0.25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5" ht="55.5" customHeight="1" x14ac:dyDescent="0.25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5" ht="28.95" customHeight="1" x14ac:dyDescent="0.25">
      <c r="A3" s="27" t="s">
        <v>36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5" ht="35.25" customHeight="1" x14ac:dyDescent="0.25">
      <c r="R4" s="38" t="s">
        <v>15</v>
      </c>
      <c r="S4" s="38"/>
    </row>
    <row r="5" spans="1:25" ht="47.25" customHeight="1" x14ac:dyDescent="0.25">
      <c r="A5" s="25" t="s">
        <v>2</v>
      </c>
      <c r="B5" s="25" t="s">
        <v>4</v>
      </c>
      <c r="C5" s="29" t="s">
        <v>16</v>
      </c>
      <c r="D5" s="25" t="s">
        <v>18</v>
      </c>
      <c r="E5" s="25" t="s">
        <v>7</v>
      </c>
      <c r="F5" s="25" t="s">
        <v>8</v>
      </c>
      <c r="G5" s="25" t="s">
        <v>19</v>
      </c>
      <c r="H5" s="24" t="s">
        <v>5</v>
      </c>
      <c r="I5" s="24"/>
      <c r="J5" s="24"/>
      <c r="K5" s="24"/>
      <c r="L5" s="32" t="s">
        <v>12</v>
      </c>
      <c r="M5" s="33"/>
      <c r="N5" s="33"/>
      <c r="O5" s="33"/>
      <c r="P5" s="34"/>
      <c r="Q5" s="24" t="s">
        <v>14</v>
      </c>
      <c r="R5" s="24" t="s">
        <v>22</v>
      </c>
      <c r="S5" s="24" t="s">
        <v>3</v>
      </c>
    </row>
    <row r="6" spans="1:25" ht="24.75" customHeight="1" x14ac:dyDescent="0.25">
      <c r="A6" s="25"/>
      <c r="B6" s="25"/>
      <c r="C6" s="30"/>
      <c r="D6" s="25"/>
      <c r="E6" s="25"/>
      <c r="F6" s="25"/>
      <c r="G6" s="25"/>
      <c r="H6" s="24" t="s">
        <v>9</v>
      </c>
      <c r="I6" s="25" t="s">
        <v>13</v>
      </c>
      <c r="J6" s="39" t="s">
        <v>1</v>
      </c>
      <c r="K6" s="39"/>
      <c r="L6" s="24" t="s">
        <v>9</v>
      </c>
      <c r="M6" s="25" t="s">
        <v>13</v>
      </c>
      <c r="N6" s="35" t="s">
        <v>1</v>
      </c>
      <c r="O6" s="36"/>
      <c r="P6" s="37"/>
      <c r="Q6" s="24"/>
      <c r="R6" s="24"/>
      <c r="S6" s="24"/>
    </row>
    <row r="7" spans="1:25" ht="55.2" customHeight="1" x14ac:dyDescent="0.25">
      <c r="A7" s="25"/>
      <c r="B7" s="25"/>
      <c r="C7" s="31"/>
      <c r="D7" s="25"/>
      <c r="E7" s="25"/>
      <c r="F7" s="25"/>
      <c r="G7" s="25"/>
      <c r="H7" s="24"/>
      <c r="I7" s="25"/>
      <c r="J7" s="11" t="s">
        <v>10</v>
      </c>
      <c r="K7" s="11" t="s">
        <v>11</v>
      </c>
      <c r="L7" s="24"/>
      <c r="M7" s="25"/>
      <c r="N7" s="11" t="s">
        <v>10</v>
      </c>
      <c r="O7" s="11" t="s">
        <v>11</v>
      </c>
      <c r="P7" s="11" t="s">
        <v>20</v>
      </c>
      <c r="Q7" s="24"/>
      <c r="R7" s="24"/>
      <c r="S7" s="24"/>
      <c r="U7" s="12"/>
      <c r="V7" s="12"/>
      <c r="W7" s="12"/>
      <c r="X7" s="12"/>
      <c r="Y7" s="12"/>
    </row>
    <row r="8" spans="1:25" ht="184.8" x14ac:dyDescent="0.25">
      <c r="A8" s="7"/>
      <c r="B8" s="14" t="s">
        <v>21</v>
      </c>
      <c r="C8" s="7"/>
      <c r="D8" s="7"/>
      <c r="E8" s="7"/>
      <c r="F8" s="7"/>
      <c r="G8" s="7"/>
      <c r="H8" s="8"/>
      <c r="I8" s="9" t="e">
        <f>SUM(I12,#REF!,#REF!,#REF!)</f>
        <v>#REF!</v>
      </c>
      <c r="J8" s="9" t="e">
        <f>SUM(J12,#REF!,#REF!,#REF!)</f>
        <v>#REF!</v>
      </c>
      <c r="K8" s="9" t="e">
        <f>SUM(K12,#REF!,#REF!,#REF!)</f>
        <v>#REF!</v>
      </c>
      <c r="L8" s="9"/>
      <c r="M8" s="9">
        <f t="shared" ref="M8:R8" si="0">M9+M12</f>
        <v>2500</v>
      </c>
      <c r="N8" s="9">
        <f t="shared" si="0"/>
        <v>2209</v>
      </c>
      <c r="O8" s="9">
        <f t="shared" si="0"/>
        <v>245</v>
      </c>
      <c r="P8" s="9">
        <f t="shared" si="0"/>
        <v>46</v>
      </c>
      <c r="Q8" s="9">
        <f t="shared" si="0"/>
        <v>0</v>
      </c>
      <c r="R8" s="9">
        <f t="shared" si="0"/>
        <v>2209</v>
      </c>
      <c r="S8" s="18" t="s">
        <v>34</v>
      </c>
      <c r="U8" s="1">
        <f>28554-4982-4207-980-3839-490-2470-2209</f>
        <v>9377</v>
      </c>
    </row>
    <row r="9" spans="1:25" ht="34.5" customHeight="1" x14ac:dyDescent="0.25">
      <c r="A9" s="7" t="s">
        <v>0</v>
      </c>
      <c r="B9" s="14" t="s">
        <v>23</v>
      </c>
      <c r="C9" s="7"/>
      <c r="D9" s="7"/>
      <c r="E9" s="7"/>
      <c r="F9" s="7"/>
      <c r="G9" s="7"/>
      <c r="H9" s="8"/>
      <c r="I9" s="9"/>
      <c r="J9" s="9"/>
      <c r="K9" s="9"/>
      <c r="L9" s="9"/>
      <c r="M9" s="9">
        <f>M10+M11</f>
        <v>2500</v>
      </c>
      <c r="N9" s="9">
        <f t="shared" ref="N9:R9" si="1">N10+N11</f>
        <v>2209</v>
      </c>
      <c r="O9" s="9">
        <f t="shared" si="1"/>
        <v>245</v>
      </c>
      <c r="P9" s="9">
        <f t="shared" si="1"/>
        <v>46</v>
      </c>
      <c r="Q9" s="9">
        <f t="shared" si="1"/>
        <v>0</v>
      </c>
      <c r="R9" s="9">
        <f t="shared" si="1"/>
        <v>2209</v>
      </c>
      <c r="S9" s="13"/>
    </row>
    <row r="10" spans="1:25" ht="50.4" x14ac:dyDescent="0.25">
      <c r="A10" s="2">
        <v>1</v>
      </c>
      <c r="B10" s="20" t="s">
        <v>24</v>
      </c>
      <c r="C10" s="2" t="s">
        <v>17</v>
      </c>
      <c r="D10" s="21" t="s">
        <v>25</v>
      </c>
      <c r="E10" s="2" t="s">
        <v>27</v>
      </c>
      <c r="F10" s="2" t="s">
        <v>29</v>
      </c>
      <c r="G10" s="2">
        <v>2025</v>
      </c>
      <c r="H10" s="8"/>
      <c r="I10" s="9"/>
      <c r="J10" s="9"/>
      <c r="K10" s="9"/>
      <c r="L10" s="15" t="s">
        <v>30</v>
      </c>
      <c r="M10" s="3">
        <v>500</v>
      </c>
      <c r="N10" s="3">
        <v>449</v>
      </c>
      <c r="O10" s="3">
        <v>50</v>
      </c>
      <c r="P10" s="3">
        <v>1</v>
      </c>
      <c r="Q10" s="3">
        <v>0</v>
      </c>
      <c r="R10" s="3">
        <v>449</v>
      </c>
      <c r="S10" s="13"/>
      <c r="U10" s="19">
        <v>9377</v>
      </c>
    </row>
    <row r="11" spans="1:25" ht="67.2" x14ac:dyDescent="0.25">
      <c r="A11" s="2">
        <v>2</v>
      </c>
      <c r="B11" s="23" t="s">
        <v>32</v>
      </c>
      <c r="C11" s="2" t="s">
        <v>17</v>
      </c>
      <c r="D11" s="22" t="s">
        <v>26</v>
      </c>
      <c r="E11" s="2" t="s">
        <v>28</v>
      </c>
      <c r="F11" s="2" t="s">
        <v>33</v>
      </c>
      <c r="G11" s="2">
        <v>2025</v>
      </c>
      <c r="H11" s="8"/>
      <c r="I11" s="9"/>
      <c r="J11" s="9"/>
      <c r="K11" s="9"/>
      <c r="L11" s="15" t="s">
        <v>31</v>
      </c>
      <c r="M11" s="3">
        <v>2000</v>
      </c>
      <c r="N11" s="3">
        <v>1760</v>
      </c>
      <c r="O11" s="3">
        <f>M11-N11-P11</f>
        <v>195</v>
      </c>
      <c r="P11" s="3">
        <v>45</v>
      </c>
      <c r="Q11" s="3">
        <v>0</v>
      </c>
      <c r="R11" s="3">
        <v>1760</v>
      </c>
      <c r="S11" s="13"/>
      <c r="U11" s="19">
        <f>M11-P11</f>
        <v>1955</v>
      </c>
      <c r="V11" s="19">
        <f>U11*90%</f>
        <v>1759.5</v>
      </c>
      <c r="W11" s="19">
        <f>U11-V11</f>
        <v>195.5</v>
      </c>
    </row>
    <row r="12" spans="1:25" ht="41.25" hidden="1" customHeight="1" x14ac:dyDescent="0.25">
      <c r="A12" s="7"/>
      <c r="B12" s="7"/>
      <c r="C12" s="2"/>
      <c r="D12" s="10"/>
      <c r="E12" s="10"/>
      <c r="F12" s="10"/>
      <c r="G12" s="10"/>
      <c r="H12" s="8"/>
      <c r="I12" s="8"/>
      <c r="J12" s="8"/>
      <c r="K12" s="8"/>
      <c r="L12" s="8"/>
      <c r="M12" s="16"/>
      <c r="N12" s="16"/>
      <c r="O12" s="16"/>
      <c r="P12" s="16"/>
      <c r="Q12" s="17"/>
      <c r="R12" s="16"/>
      <c r="S12" s="4"/>
    </row>
  </sheetData>
  <mergeCells count="22">
    <mergeCell ref="J6:K6"/>
    <mergeCell ref="A5:A7"/>
    <mergeCell ref="B5:B7"/>
    <mergeCell ref="D5:D7"/>
    <mergeCell ref="E5:E7"/>
    <mergeCell ref="F5:F7"/>
    <mergeCell ref="L6:L7"/>
    <mergeCell ref="G5:G7"/>
    <mergeCell ref="A1:S1"/>
    <mergeCell ref="A3:S3"/>
    <mergeCell ref="A2:S2"/>
    <mergeCell ref="C5:C7"/>
    <mergeCell ref="I6:I7"/>
    <mergeCell ref="L5:P5"/>
    <mergeCell ref="N6:P6"/>
    <mergeCell ref="Q5:Q7"/>
    <mergeCell ref="R5:R7"/>
    <mergeCell ref="S5:S7"/>
    <mergeCell ref="R4:S4"/>
    <mergeCell ref="M6:M7"/>
    <mergeCell ref="H5:K5"/>
    <mergeCell ref="H6:H7"/>
  </mergeCells>
  <printOptions horizontalCentered="1"/>
  <pageMargins left="0.2" right="0.2" top="0.5" bottom="0.5" header="0.3" footer="0.3"/>
  <pageSetup paperSize="9" scale="60" orientation="landscape" verticalDpi="0" r:id="rId1"/>
  <headerFooter>
    <oddFooter>&amp;C&amp;"Times New Roman,Regular"&amp;12&amp;P/&amp;N</oddFooter>
  </headerFooter>
  <colBreaks count="1" manualBreakCount="1">
    <brk id="19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 bo tri von</vt:lpstr>
      <vt:lpstr>'PL bo tri von'!Print_Area</vt:lpstr>
      <vt:lpstr>'PL bo tri von'!Print_Titles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2025-06-02T06:27:01Z</cp:lastPrinted>
  <dcterms:created xsi:type="dcterms:W3CDTF">2017-09-01T01:16:41Z</dcterms:created>
  <dcterms:modified xsi:type="dcterms:W3CDTF">2025-06-19T08:23:22Z</dcterms:modified>
</cp:coreProperties>
</file>