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16" windowHeight="11016"/>
  </bookViews>
  <sheets>
    <sheet name="Sheet1" sheetId="1" r:id="rId1"/>
  </sheets>
  <definedNames>
    <definedName name="_xlnm.Print_Titles" localSheetId="0">Sheet1!$8:$9</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1" l="1"/>
  <c r="O15" i="1"/>
  <c r="O16" i="1"/>
  <c r="O13" i="1"/>
  <c r="O14" i="1"/>
  <c r="X20" i="1" l="1"/>
  <c r="S13" i="1"/>
  <c r="S16" i="1" l="1"/>
  <c r="S15" i="1"/>
  <c r="S14" i="1"/>
  <c r="S19" i="1" l="1"/>
</calcChain>
</file>

<file path=xl/sharedStrings.xml><?xml version="1.0" encoding="utf-8"?>
<sst xmlns="http://schemas.openxmlformats.org/spreadsheetml/2006/main" count="69" uniqueCount="60">
  <si>
    <t>TT</t>
  </si>
  <si>
    <t>Họ và tên</t>
  </si>
  <si>
    <t>Tuổi khi giải quyết chính sách</t>
  </si>
  <si>
    <t>Được hưởng chính sách</t>
  </si>
  <si>
    <t>Nghỉ hưu trước tuổi</t>
  </si>
  <si>
    <t>Nghỉ thôi việc</t>
  </si>
  <si>
    <t>Lý do thực hiện chính sách</t>
  </si>
  <si>
    <t>CỘNG HÒA XÃ HỘI CHỦ NGHĨA VIỆT NAM</t>
  </si>
  <si>
    <t>Độc lập - Tự do - Hạnh phúc</t>
  </si>
  <si>
    <t>Ngày tháng năm sinh</t>
  </si>
  <si>
    <t>Nam</t>
  </si>
  <si>
    <t>Nữ</t>
  </si>
  <si>
    <t>Trình độ đào tạo</t>
  </si>
  <si>
    <t>Hệ số lương</t>
  </si>
  <si>
    <t>A</t>
  </si>
  <si>
    <t>TỔ CHỨC HÀNH CHÍNH</t>
  </si>
  <si>
    <t>I</t>
  </si>
  <si>
    <t>B</t>
  </si>
  <si>
    <t>ĐƠN VỊ SỰ NGHIỆP</t>
  </si>
  <si>
    <t>TỔNG CỘNG</t>
  </si>
  <si>
    <t>PC chức vụ (nếu có)</t>
  </si>
  <si>
    <t>PC thâm niên nghề (nếu có)</t>
  </si>
  <si>
    <t>PC thâm niên vượt khung (nếu có)</t>
  </si>
  <si>
    <t xml:space="preserve">Hệ số và Mức phụ cấp hiện hưởng của tháng liền kề trước khi nghỉ việc </t>
  </si>
  <si>
    <t>Thời điểm công tác có đóng BHXH</t>
  </si>
  <si>
    <t>BHXH
(năm)</t>
  </si>
  <si>
    <t>BHXH
(tháng)</t>
  </si>
  <si>
    <t>Tổng số tháng</t>
  </si>
  <si>
    <t>Thời gian công tác đóng BHXH theo sổ BHXH</t>
  </si>
  <si>
    <t>Thời điểm nghỉ việc</t>
  </si>
  <si>
    <t>Chức vụ, chức danh chuyên môn đang đảm nhiệm</t>
  </si>
  <si>
    <t>PC ưu đãi theo nghề (nếu có)</t>
  </si>
  <si>
    <t>PC trách nhiệm theo nghề (nếu có)</t>
  </si>
  <si>
    <t>PC công vụ (nếu có)</t>
  </si>
  <si>
    <t>PC công tác đảng, đoàn thể chính trị - xã hội (nếu có)</t>
  </si>
  <si>
    <t>Đại học</t>
  </si>
  <si>
    <t>Thạc sỹ</t>
  </si>
  <si>
    <t>Cử nhân</t>
  </si>
  <si>
    <t>Viên chức TTƯD KHCN</t>
  </si>
  <si>
    <t>Nguyễn Thị Thu Nga</t>
  </si>
  <si>
    <t xml:space="preserve"> Trần Văn Nô</t>
  </si>
  <si>
    <t>Nguyễn Văn Trí</t>
  </si>
  <si>
    <t>Bùi Thị Thùy Nga</t>
  </si>
  <si>
    <t>SỞ KHOA HỌC VÀ CÔNG NGHỆ</t>
  </si>
  <si>
    <t>TRUNG TÂM ỨNG DỤNG KHOA HỌC CÔNG NGHỆ (trực thuộc Sở KH&amp;CN)</t>
  </si>
  <si>
    <t>Tiền lương hiện hưởng của tháng liền kề trước khi nghỉ việc 
(đồng)</t>
  </si>
  <si>
    <t>x</t>
  </si>
  <si>
    <t>Theo điểm g khoản 1 Điều 2 Nghị định 178/2024/NĐ-CP được sửa đổi bổ sung tại Nghị định 67/2025/NĐ-CP. Hợp nhất Văn phòng Sở Khoa học và Công nghệ và Văn phòng Sở Thông tin và Truyền thông thành Văn phòng Sở Khoa học và Công nghệ, cá nhân có đơn xin nghỉ hưu trước tuổi để tạo điều kiện thuận lợi cho đơn vị sắp xếp số lượng công chức lãnh đạo quản lý đảm bảo theo quy định, được đơn vị đồng ý.</t>
  </si>
  <si>
    <t>Lương Thị Tú Trinh</t>
  </si>
  <si>
    <t>Theo điểm a khoản 1 Điều 2 Nghị định 178/2024/NĐ-CP được sửa đổi bổ sung tại Nghị định 67/2025/NĐ-CP. Hợp nhất Trung tâm CNTT thuộc Sở TTTT và Trung tâm ứng dụng KHCN thuộc Sở KH&amp;CN thành Trung tâm Ứng dụng Khoa học công nghệ, cá nhân có đơn xin nghỉ thôi việc để tạo điều kiện thuận lợi cho đơn vị sắp xếp nhân sự, được đơn vị đồng ý.</t>
  </si>
  <si>
    <t>TỈNH VĨNH LONG</t>
  </si>
  <si>
    <t>ỦY BAN NHÂN DÂN</t>
  </si>
  <si>
    <t xml:space="preserve">DANH SÁCH VÀ KINH PHÍ THỰC HIỆN CHÍNH SÁCH, CHẾ ĐỘ THEO NGHỊ ĐỊNH SỐ 178/2024/NĐ-CP 
NGÀY 31/12/2024 CỦA CHÍNH PHỦ (ĐƯỢC SỬA ĐỔI, BỔ SUNG TẠI NGHỊ ĐỊNH SỐ 67/2025/NĐ-CP NGÀY 15/3/2025 CỦA CHÍNH PHỦ) 
NĂM 2025 CỦA SỞ KHOA HỌC VÀ CÔNG NGHỆ               </t>
  </si>
  <si>
    <t>Tổng kinh phí để thực hiện chế độ (đồng)</t>
  </si>
  <si>
    <t>Chuyên viên Phòng QLCN Sở KHCN</t>
  </si>
  <si>
    <t>Chuyên viên VP Sở KHCN</t>
  </si>
  <si>
    <t>Phó CVP Sở KHCN</t>
  </si>
  <si>
    <t>Theo điểm a khoản 1 Điều 2 Nghị định 178/2024/NĐ-CP được sửa đổi bổ sung tại Nghị định 67/2025/NĐ-CP. Hợp nhất Phòng Quản lý công nghệ và Phòng Quản lý khoa học thành Phòng Quản lý Khoa học và Công nghệ, cá nhân có đơn xin nghỉ hưu trước tuổi để tạo điều kiện thuận lợi cho đơn vị sắp xếp nhân sự, được đơn vị đồng ý.</t>
  </si>
  <si>
    <t>Theo điểm a khoản 1 Điều 2 Nghị định 178/2024/NĐ-CP được sửa đổi bổ sung tại Nghị định 67/2025/NĐ-CP. Hợp nhất Văn phòng Sở KH&amp;CN và Văn phòng Sở TTTT, cá nhân có đơn xin nghỉ hưu trước tuổi để tạo điều kiện thuận lợi cho đơn vị sắp xếp nhân sự, được đơn vị đồng ý.</t>
  </si>
  <si>
    <t>(Kèm theo Quyết định số  1215/QĐ-UBND ngày  24  tháng 6 năm 2025 của UBND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</si>
</sst>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6" x14ac:knownFonts="1">
    <font>
      <sz val="11"/>
      <color theme="1"/>
      <name val="Calibri"/>
      <family val="2"/>
      <scheme val="minor"/>
    </font>
    <font>
      <b/>
      <sz val="13"/>
      <color theme="1"/>
      <name val="Times New Roman"/>
      <family val="1"/>
    </font>
    <font>
      <sz val="13"/>
      <color theme="1"/>
      <name val="Times New Roman"/>
      <family val="1"/>
    </font>
    <font>
      <sz val="13"/>
      <color theme="1"/>
      <name val="Calibri"/>
      <family val="2"/>
      <scheme val="minor"/>
    </font>
    <font>
      <b/>
      <sz val="13"/>
      <color theme="1"/>
      <name val="Times New Roman"/>
      <family val="1"/>
      <charset val="163"/>
    </font>
    <font>
      <b/>
      <sz val="13"/>
      <name val="Times New Roman"/>
      <family val="1"/>
    </font>
    <font>
      <i/>
      <sz val="13"/>
      <name val="Times New Roman"/>
      <family val="1"/>
    </font>
    <font>
      <sz val="13"/>
      <name val="Times New Roman"/>
      <family val="1"/>
    </font>
    <font>
      <sz val="13"/>
      <name val="Times New Roman"/>
      <family val="1"/>
      <charset val="163"/>
    </font>
    <font>
      <b/>
      <sz val="13"/>
      <name val="Times New Roman"/>
      <family val="1"/>
      <charset val="163"/>
    </font>
    <font>
      <b/>
      <sz val="13"/>
      <color theme="1"/>
      <name val="Calibri Light"/>
      <family val="1"/>
      <charset val="163"/>
      <scheme val="major"/>
    </font>
    <font>
      <b/>
      <sz val="12"/>
      <name val="Times New Roman"/>
      <family val="1"/>
    </font>
    <font>
      <b/>
      <sz val="14"/>
      <color theme="1"/>
      <name val="Times New Roman"/>
      <family val="1"/>
    </font>
    <font>
      <b/>
      <sz val="14"/>
      <color theme="1"/>
      <name val="Times New Roman"/>
      <family val="1"/>
      <charset val="163"/>
    </font>
    <font>
      <i/>
      <sz val="14"/>
      <color theme="1"/>
      <name val="Times New Roman"/>
      <family val="1"/>
    </font>
    <font>
      <sz val="14"/>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3" fillId="0" borderId="0" xfId="0" applyFont="1"/>
    <xf numFmtId="0" fontId="6" fillId="0" borderId="1" xfId="0" applyFont="1" applyBorder="1" applyAlignment="1">
      <alignment horizontal="center"/>
    </xf>
    <xf numFmtId="0" fontId="5" fillId="0" borderId="1" xfId="0" applyFont="1" applyBorder="1" applyAlignment="1">
      <alignment horizontal="center"/>
    </xf>
    <xf numFmtId="0" fontId="5" fillId="0" borderId="1" xfId="0" applyFont="1" applyBorder="1"/>
    <xf numFmtId="0" fontId="7" fillId="0" borderId="1" xfId="0" applyFont="1" applyBorder="1"/>
    <xf numFmtId="0" fontId="8"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9" fontId="7" fillId="0" borderId="1" xfId="0" applyNumberFormat="1" applyFont="1" applyBorder="1" applyAlignment="1">
      <alignment vertical="center"/>
    </xf>
    <xf numFmtId="3" fontId="7" fillId="0" borderId="1" xfId="0" applyNumberFormat="1" applyFont="1" applyBorder="1" applyAlignment="1">
      <alignment vertical="center"/>
    </xf>
    <xf numFmtId="0" fontId="7" fillId="0" borderId="1" xfId="0" applyFont="1" applyBorder="1" applyAlignment="1">
      <alignment horizontal="center"/>
    </xf>
    <xf numFmtId="0" fontId="5" fillId="0" borderId="1" xfId="0" applyFont="1" applyBorder="1" applyAlignment="1">
      <alignment vertical="center"/>
    </xf>
    <xf numFmtId="3" fontId="9" fillId="0" borderId="1" xfId="0" applyNumberFormat="1" applyFont="1" applyBorder="1" applyAlignment="1">
      <alignment vertical="center"/>
    </xf>
    <xf numFmtId="0" fontId="4" fillId="0" borderId="0" xfId="0" applyFont="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xf>
    <xf numFmtId="0" fontId="7" fillId="0" borderId="1" xfId="0" applyFont="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xf>
    <xf numFmtId="0" fontId="1" fillId="0" borderId="0" xfId="0" applyFont="1" applyBorder="1" applyAlignment="1"/>
    <xf numFmtId="0" fontId="12" fillId="0" borderId="0" xfId="0" applyFont="1" applyBorder="1" applyAlignment="1"/>
    <xf numFmtId="0" fontId="1" fillId="0" borderId="0" xfId="0" applyFont="1" applyBorder="1" applyAlignment="1">
      <alignment horizontal="center"/>
    </xf>
    <xf numFmtId="0" fontId="1" fillId="0" borderId="0" xfId="0" applyFont="1" applyBorder="1" applyAlignment="1">
      <alignment horizontal="center" wrapText="1"/>
    </xf>
    <xf numFmtId="164" fontId="7" fillId="0" borderId="1" xfId="0" applyNumberFormat="1" applyFont="1" applyBorder="1" applyAlignment="1">
      <alignment vertical="center"/>
    </xf>
    <xf numFmtId="164" fontId="7" fillId="0" borderId="1" xfId="0" applyNumberFormat="1" applyFont="1" applyBorder="1"/>
    <xf numFmtId="0" fontId="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xf>
    <xf numFmtId="0" fontId="4" fillId="0" borderId="0" xfId="0" applyFont="1" applyAlignment="1">
      <alignment horizontal="center"/>
    </xf>
    <xf numFmtId="0" fontId="1" fillId="0" borderId="0" xfId="0" applyFont="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4" fillId="0" borderId="0" xfId="0" applyFont="1" applyBorder="1" applyAlignment="1">
      <alignment horizontal="center"/>
    </xf>
    <xf numFmtId="0" fontId="15" fillId="0" borderId="0" xfId="0" applyFont="1" applyBorder="1" applyAlignment="1">
      <alignment horizont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Border="1" applyAlignment="1">
      <alignment horizontal="center"/>
    </xf>
    <xf numFmtId="0" fontId="11" fillId="0" borderId="6" xfId="0" applyFont="1" applyBorder="1" applyAlignment="1">
      <alignment horizontal="center" vertical="center" wrapText="1"/>
    </xf>
    <xf numFmtId="0" fontId="10"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864453</xdr:colOff>
      <xdr:row>2</xdr:row>
      <xdr:rowOff>57632</xdr:rowOff>
    </xdr:from>
    <xdr:to>
      <xdr:col>1</xdr:col>
      <xdr:colOff>1419844</xdr:colOff>
      <xdr:row>2</xdr:row>
      <xdr:rowOff>57632</xdr:rowOff>
    </xdr:to>
    <xdr:cxnSp macro="">
      <xdr:nvCxnSpPr>
        <xdr:cNvPr id="3" name="Straight Connector 2">
          <a:extLst>
            <a:ext uri="{FF2B5EF4-FFF2-40B4-BE49-F238E27FC236}">
              <a16:creationId xmlns:a16="http://schemas.microsoft.com/office/drawing/2014/main" xmlns="" id="{0E8150C7-8934-4C51-97A0-43715EF4D3FA}"/>
            </a:ext>
          </a:extLst>
        </xdr:cNvPr>
        <xdr:cNvCxnSpPr/>
      </xdr:nvCxnSpPr>
      <xdr:spPr>
        <a:xfrm>
          <a:off x="1191024" y="520275"/>
          <a:ext cx="555391"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451685</xdr:colOff>
      <xdr:row>2</xdr:row>
      <xdr:rowOff>23812</xdr:rowOff>
    </xdr:from>
    <xdr:to>
      <xdr:col>16</xdr:col>
      <xdr:colOff>422354</xdr:colOff>
      <xdr:row>2</xdr:row>
      <xdr:rowOff>23812</xdr:rowOff>
    </xdr:to>
    <xdr:cxnSp macro="">
      <xdr:nvCxnSpPr>
        <xdr:cNvPr id="5" name="Straight Connector 4">
          <a:extLst>
            <a:ext uri="{FF2B5EF4-FFF2-40B4-BE49-F238E27FC236}">
              <a16:creationId xmlns:a16="http://schemas.microsoft.com/office/drawing/2014/main" xmlns="" id="{90436CFE-5E5B-48C4-9275-D6DCDDF3B22E}"/>
            </a:ext>
          </a:extLst>
        </xdr:cNvPr>
        <xdr:cNvCxnSpPr/>
      </xdr:nvCxnSpPr>
      <xdr:spPr>
        <a:xfrm>
          <a:off x="10235221" y="486455"/>
          <a:ext cx="1902883"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748392</xdr:colOff>
      <xdr:row>6</xdr:row>
      <xdr:rowOff>54429</xdr:rowOff>
    </xdr:from>
    <xdr:to>
      <xdr:col>15</xdr:col>
      <xdr:colOff>911678</xdr:colOff>
      <xdr:row>6</xdr:row>
      <xdr:rowOff>54429</xdr:rowOff>
    </xdr:to>
    <xdr:cxnSp macro="">
      <xdr:nvCxnSpPr>
        <xdr:cNvPr id="4" name="Straight Connector 3"/>
        <xdr:cNvCxnSpPr/>
      </xdr:nvCxnSpPr>
      <xdr:spPr>
        <a:xfrm>
          <a:off x="9538606" y="2000250"/>
          <a:ext cx="214992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9"/>
  <sheetViews>
    <sheetView tabSelected="1" zoomScale="79" zoomScaleNormal="79" workbookViewId="0">
      <selection activeCell="B6" sqref="B6:Y6"/>
    </sheetView>
  </sheetViews>
  <sheetFormatPr defaultColWidth="9.109375" defaultRowHeight="17.399999999999999" x14ac:dyDescent="0.35"/>
  <cols>
    <col min="1" max="1" width="4.88671875" style="5" customWidth="1"/>
    <col min="2" max="2" width="22.109375" style="5" customWidth="1"/>
    <col min="3" max="3" width="12.88671875" style="5" customWidth="1"/>
    <col min="4" max="4" width="13.44140625" style="5" customWidth="1"/>
    <col min="5" max="5" width="9.33203125" style="5" customWidth="1"/>
    <col min="6" max="6" width="13" style="5" customWidth="1"/>
    <col min="7" max="7" width="7.88671875" style="5" customWidth="1"/>
    <col min="8" max="8" width="7" style="5" customWidth="1"/>
    <col min="9" max="9" width="9.109375" style="5" customWidth="1"/>
    <col min="10" max="10" width="7.5546875" style="5" customWidth="1"/>
    <col min="11" max="11" width="8.33203125" style="5" customWidth="1"/>
    <col min="12" max="13" width="8" style="5" customWidth="1"/>
    <col min="14" max="15" width="14.88671875" style="5" customWidth="1"/>
    <col min="16" max="16" width="14.109375" style="5" customWidth="1"/>
    <col min="17" max="17" width="8.109375" style="5" customWidth="1"/>
    <col min="18" max="18" width="10.33203125" style="5" customWidth="1"/>
    <col min="19" max="19" width="9.109375" style="5"/>
    <col min="20" max="20" width="9.6640625" style="5" customWidth="1"/>
    <col min="21" max="21" width="14.88671875" style="5" customWidth="1"/>
    <col min="22" max="22" width="16" style="5" customWidth="1"/>
    <col min="23" max="23" width="17.33203125" style="5" customWidth="1"/>
    <col min="24" max="24" width="18" style="5" customWidth="1"/>
    <col min="25" max="25" width="46.109375" style="5" customWidth="1"/>
    <col min="26" max="16384" width="9.109375" style="5"/>
  </cols>
  <sheetData>
    <row r="1" spans="1:25" ht="18" x14ac:dyDescent="0.35">
      <c r="A1" s="3"/>
      <c r="B1" s="34" t="s">
        <v>51</v>
      </c>
      <c r="C1" s="34"/>
      <c r="D1" s="4"/>
      <c r="E1" s="4"/>
      <c r="G1" s="3"/>
      <c r="H1" s="3"/>
      <c r="I1" s="3"/>
      <c r="J1" s="3"/>
      <c r="K1" s="44" t="s">
        <v>7</v>
      </c>
      <c r="L1" s="44"/>
      <c r="M1" s="44"/>
      <c r="N1" s="44"/>
      <c r="O1" s="44"/>
      <c r="P1" s="44"/>
      <c r="Q1" s="44"/>
      <c r="R1" s="44"/>
      <c r="S1" s="44"/>
      <c r="T1" s="44"/>
      <c r="U1" s="44"/>
      <c r="V1" s="26"/>
      <c r="W1" s="26"/>
      <c r="X1" s="26"/>
      <c r="Y1" s="3"/>
    </row>
    <row r="2" spans="1:25" ht="18" x14ac:dyDescent="0.35">
      <c r="A2" s="3"/>
      <c r="B2" s="34" t="s">
        <v>50</v>
      </c>
      <c r="C2" s="34"/>
      <c r="D2" s="2"/>
      <c r="E2" s="2"/>
      <c r="G2" s="3"/>
      <c r="H2" s="3"/>
      <c r="I2" s="3"/>
      <c r="J2" s="3"/>
      <c r="K2" s="44" t="s">
        <v>8</v>
      </c>
      <c r="L2" s="44"/>
      <c r="M2" s="44"/>
      <c r="N2" s="44"/>
      <c r="O2" s="44"/>
      <c r="P2" s="44"/>
      <c r="Q2" s="44"/>
      <c r="R2" s="44"/>
      <c r="S2" s="44"/>
      <c r="T2" s="44"/>
      <c r="U2" s="44"/>
      <c r="V2" s="27"/>
      <c r="W2" s="27"/>
      <c r="X2" s="27"/>
      <c r="Y2" s="3"/>
    </row>
    <row r="3" spans="1:25" ht="17.25" x14ac:dyDescent="0.3">
      <c r="A3" s="3"/>
      <c r="B3" s="3"/>
      <c r="C3" s="3"/>
      <c r="D3" s="3"/>
      <c r="E3" s="3"/>
      <c r="F3" s="3"/>
      <c r="G3" s="3"/>
      <c r="H3" s="3"/>
      <c r="I3" s="3"/>
      <c r="J3" s="3"/>
      <c r="K3" s="3"/>
      <c r="L3" s="3"/>
      <c r="M3" s="3"/>
      <c r="N3" s="3"/>
      <c r="O3" s="3"/>
      <c r="P3" s="3"/>
      <c r="Q3" s="3"/>
      <c r="R3" s="3"/>
      <c r="S3" s="3"/>
      <c r="T3" s="3"/>
      <c r="U3" s="3"/>
      <c r="V3" s="3"/>
      <c r="W3" s="3"/>
      <c r="X3" s="3"/>
      <c r="Y3" s="3"/>
    </row>
    <row r="4" spans="1:25" ht="17.25" x14ac:dyDescent="0.3">
      <c r="A4" s="3"/>
      <c r="B4" s="29"/>
      <c r="C4" s="28"/>
      <c r="D4" s="28"/>
      <c r="E4" s="28"/>
      <c r="F4" s="28"/>
      <c r="G4" s="28"/>
      <c r="H4" s="28"/>
      <c r="I4" s="28"/>
      <c r="J4" s="28"/>
      <c r="K4" s="28"/>
      <c r="L4" s="28"/>
      <c r="M4" s="28"/>
      <c r="N4" s="28"/>
      <c r="O4" s="28"/>
      <c r="P4" s="28"/>
      <c r="Q4" s="28"/>
      <c r="R4" s="28"/>
      <c r="S4" s="28"/>
      <c r="T4" s="28"/>
      <c r="U4" s="28"/>
      <c r="V4" s="28"/>
      <c r="W4" s="28"/>
      <c r="X4" s="28"/>
      <c r="Y4" s="28"/>
    </row>
    <row r="5" spans="1:25" ht="62.25" customHeight="1" x14ac:dyDescent="0.35">
      <c r="A5" s="33" t="s">
        <v>52</v>
      </c>
      <c r="B5" s="33"/>
      <c r="C5" s="33"/>
      <c r="D5" s="33"/>
      <c r="E5" s="33"/>
      <c r="F5" s="33"/>
      <c r="G5" s="33"/>
      <c r="H5" s="33"/>
      <c r="I5" s="33"/>
      <c r="J5" s="33"/>
      <c r="K5" s="33"/>
      <c r="L5" s="33"/>
      <c r="M5" s="33"/>
      <c r="N5" s="33"/>
      <c r="O5" s="33"/>
      <c r="P5" s="33"/>
      <c r="Q5" s="33"/>
      <c r="R5" s="33"/>
      <c r="S5" s="33"/>
      <c r="T5" s="33"/>
      <c r="U5" s="33"/>
      <c r="V5" s="33"/>
      <c r="W5" s="33"/>
      <c r="X5" s="33"/>
      <c r="Y5" s="33"/>
    </row>
    <row r="6" spans="1:25" ht="18" customHeight="1" x14ac:dyDescent="0.35">
      <c r="A6" s="3"/>
      <c r="B6" s="39" t="s">
        <v>59</v>
      </c>
      <c r="C6" s="40"/>
      <c r="D6" s="40"/>
      <c r="E6" s="40"/>
      <c r="F6" s="40"/>
      <c r="G6" s="40"/>
      <c r="H6" s="40"/>
      <c r="I6" s="40"/>
      <c r="J6" s="40"/>
      <c r="K6" s="40"/>
      <c r="L6" s="40"/>
      <c r="M6" s="40"/>
      <c r="N6" s="40"/>
      <c r="O6" s="40"/>
      <c r="P6" s="40"/>
      <c r="Q6" s="40"/>
      <c r="R6" s="40"/>
      <c r="S6" s="40"/>
      <c r="T6" s="40"/>
      <c r="U6" s="40"/>
      <c r="V6" s="40"/>
      <c r="W6" s="40"/>
      <c r="X6" s="40"/>
      <c r="Y6" s="40"/>
    </row>
    <row r="7" spans="1:25" ht="17.25" x14ac:dyDescent="0.3">
      <c r="A7" s="3"/>
      <c r="B7" s="3"/>
      <c r="C7" s="3"/>
      <c r="D7" s="3"/>
      <c r="E7" s="3"/>
      <c r="F7" s="3"/>
      <c r="G7" s="3"/>
      <c r="H7" s="3"/>
      <c r="I7" s="3"/>
      <c r="J7" s="3"/>
      <c r="K7" s="3"/>
      <c r="L7" s="3"/>
      <c r="M7" s="3"/>
      <c r="N7" s="3"/>
      <c r="O7" s="3"/>
      <c r="P7" s="3"/>
      <c r="Q7" s="3"/>
      <c r="R7" s="3"/>
      <c r="S7" s="3"/>
      <c r="T7" s="3"/>
      <c r="U7" s="3"/>
      <c r="V7" s="3"/>
      <c r="W7" s="3"/>
      <c r="X7" s="3"/>
      <c r="Y7" s="3"/>
    </row>
    <row r="8" spans="1:25" ht="31.5" customHeight="1" x14ac:dyDescent="0.35">
      <c r="A8" s="47" t="s">
        <v>0</v>
      </c>
      <c r="B8" s="49" t="s">
        <v>1</v>
      </c>
      <c r="C8" s="43" t="s">
        <v>9</v>
      </c>
      <c r="D8" s="43"/>
      <c r="E8" s="37" t="s">
        <v>12</v>
      </c>
      <c r="F8" s="37" t="s">
        <v>30</v>
      </c>
      <c r="G8" s="41" t="s">
        <v>23</v>
      </c>
      <c r="H8" s="45"/>
      <c r="I8" s="45"/>
      <c r="J8" s="45"/>
      <c r="K8" s="45"/>
      <c r="L8" s="45"/>
      <c r="M8" s="45"/>
      <c r="N8" s="42"/>
      <c r="O8" s="37" t="s">
        <v>45</v>
      </c>
      <c r="P8" s="43" t="s">
        <v>28</v>
      </c>
      <c r="Q8" s="43"/>
      <c r="R8" s="43"/>
      <c r="S8" s="43"/>
      <c r="T8" s="37" t="s">
        <v>2</v>
      </c>
      <c r="U8" s="37" t="s">
        <v>29</v>
      </c>
      <c r="V8" s="41" t="s">
        <v>3</v>
      </c>
      <c r="W8" s="42"/>
      <c r="X8" s="37" t="s">
        <v>53</v>
      </c>
      <c r="Y8" s="37" t="s">
        <v>6</v>
      </c>
    </row>
    <row r="9" spans="1:25" ht="109.2" x14ac:dyDescent="0.35">
      <c r="A9" s="48"/>
      <c r="B9" s="50"/>
      <c r="C9" s="19" t="s">
        <v>10</v>
      </c>
      <c r="D9" s="19" t="s">
        <v>11</v>
      </c>
      <c r="E9" s="38"/>
      <c r="F9" s="38"/>
      <c r="G9" s="20" t="s">
        <v>13</v>
      </c>
      <c r="H9" s="20" t="s">
        <v>20</v>
      </c>
      <c r="I9" s="20" t="s">
        <v>22</v>
      </c>
      <c r="J9" s="20" t="s">
        <v>21</v>
      </c>
      <c r="K9" s="20" t="s">
        <v>31</v>
      </c>
      <c r="L9" s="20" t="s">
        <v>32</v>
      </c>
      <c r="M9" s="20" t="s">
        <v>33</v>
      </c>
      <c r="N9" s="20" t="s">
        <v>34</v>
      </c>
      <c r="O9" s="38"/>
      <c r="P9" s="20" t="s">
        <v>24</v>
      </c>
      <c r="Q9" s="20" t="s">
        <v>25</v>
      </c>
      <c r="R9" s="20" t="s">
        <v>26</v>
      </c>
      <c r="S9" s="20" t="s">
        <v>27</v>
      </c>
      <c r="T9" s="38"/>
      <c r="U9" s="38"/>
      <c r="V9" s="20" t="s">
        <v>4</v>
      </c>
      <c r="W9" s="20" t="s">
        <v>5</v>
      </c>
      <c r="X9" s="38"/>
      <c r="Y9" s="38"/>
    </row>
    <row r="10" spans="1:25" ht="17.25" x14ac:dyDescent="0.3">
      <c r="A10" s="6">
        <v>1</v>
      </c>
      <c r="B10" s="6">
        <v>2</v>
      </c>
      <c r="C10" s="6">
        <v>3</v>
      </c>
      <c r="D10" s="6">
        <v>4</v>
      </c>
      <c r="E10" s="6">
        <v>5</v>
      </c>
      <c r="F10" s="6">
        <v>6</v>
      </c>
      <c r="G10" s="6">
        <v>7</v>
      </c>
      <c r="H10" s="6">
        <v>8</v>
      </c>
      <c r="I10" s="6">
        <v>9</v>
      </c>
      <c r="J10" s="6">
        <v>10</v>
      </c>
      <c r="K10" s="6"/>
      <c r="L10" s="6"/>
      <c r="M10" s="6"/>
      <c r="N10" s="6">
        <v>11</v>
      </c>
      <c r="O10" s="6">
        <v>12</v>
      </c>
      <c r="P10" s="6">
        <v>13</v>
      </c>
      <c r="Q10" s="6">
        <v>14</v>
      </c>
      <c r="R10" s="6">
        <v>15</v>
      </c>
      <c r="S10" s="6">
        <v>16</v>
      </c>
      <c r="T10" s="6">
        <v>17</v>
      </c>
      <c r="U10" s="6">
        <v>18</v>
      </c>
      <c r="V10" s="6">
        <v>19</v>
      </c>
      <c r="W10" s="6">
        <v>20</v>
      </c>
      <c r="X10" s="6">
        <v>21</v>
      </c>
      <c r="Y10" s="6">
        <v>22</v>
      </c>
    </row>
    <row r="11" spans="1:25" x14ac:dyDescent="0.35">
      <c r="A11" s="7" t="s">
        <v>14</v>
      </c>
      <c r="B11" s="8" t="s">
        <v>15</v>
      </c>
      <c r="C11" s="9"/>
      <c r="D11" s="9"/>
      <c r="E11" s="9"/>
      <c r="F11" s="9"/>
      <c r="G11" s="9"/>
      <c r="H11" s="9"/>
      <c r="I11" s="9"/>
      <c r="J11" s="9"/>
      <c r="K11" s="9"/>
      <c r="L11" s="9"/>
      <c r="M11" s="9"/>
      <c r="N11" s="9"/>
      <c r="O11" s="9"/>
      <c r="P11" s="9"/>
      <c r="Q11" s="9"/>
      <c r="R11" s="9"/>
      <c r="S11" s="9"/>
      <c r="T11" s="9"/>
      <c r="U11" s="9"/>
      <c r="V11" s="9"/>
      <c r="W11" s="9"/>
      <c r="X11" s="9"/>
      <c r="Y11" s="9"/>
    </row>
    <row r="12" spans="1:25" x14ac:dyDescent="0.35">
      <c r="A12" s="7" t="s">
        <v>16</v>
      </c>
      <c r="B12" s="8" t="s">
        <v>43</v>
      </c>
      <c r="C12" s="9"/>
      <c r="D12" s="9"/>
      <c r="E12" s="9"/>
      <c r="F12" s="9"/>
      <c r="G12" s="9"/>
      <c r="H12" s="9"/>
      <c r="I12" s="9"/>
      <c r="J12" s="9"/>
      <c r="K12" s="9"/>
      <c r="L12" s="9"/>
      <c r="M12" s="9"/>
      <c r="N12" s="9"/>
      <c r="O12" s="9"/>
      <c r="P12" s="31"/>
      <c r="Q12" s="9"/>
      <c r="R12" s="9"/>
      <c r="S12" s="9"/>
      <c r="T12" s="9"/>
      <c r="U12" s="9"/>
      <c r="V12" s="9"/>
      <c r="W12" s="9"/>
      <c r="X12" s="9"/>
      <c r="Y12" s="9"/>
    </row>
    <row r="13" spans="1:25" ht="176.25" customHeight="1" x14ac:dyDescent="0.35">
      <c r="A13" s="10">
        <v>1</v>
      </c>
      <c r="B13" s="11" t="s">
        <v>39</v>
      </c>
      <c r="C13" s="30"/>
      <c r="D13" s="30">
        <v>27385</v>
      </c>
      <c r="E13" s="11" t="s">
        <v>37</v>
      </c>
      <c r="F13" s="23" t="s">
        <v>56</v>
      </c>
      <c r="G13" s="12">
        <v>5.08</v>
      </c>
      <c r="H13" s="11">
        <v>0.3</v>
      </c>
      <c r="I13" s="11">
        <v>0</v>
      </c>
      <c r="J13" s="11">
        <v>0</v>
      </c>
      <c r="K13" s="11">
        <v>0</v>
      </c>
      <c r="L13" s="11">
        <v>0</v>
      </c>
      <c r="M13" s="13">
        <v>0.25</v>
      </c>
      <c r="N13" s="11">
        <v>0</v>
      </c>
      <c r="O13" s="14">
        <f t="shared" ref="O13:O16" si="0">(((G13+H13)*2340000)+(((G13+H13)*2340000)*(L13+M13)))</f>
        <v>15736500</v>
      </c>
      <c r="P13" s="30">
        <v>35886</v>
      </c>
      <c r="Q13" s="11">
        <v>27</v>
      </c>
      <c r="R13" s="11">
        <v>2</v>
      </c>
      <c r="S13" s="11">
        <f t="shared" ref="S13" si="1">Q13*12+R13</f>
        <v>326</v>
      </c>
      <c r="T13" s="11">
        <v>50.06</v>
      </c>
      <c r="U13" s="30">
        <v>45809</v>
      </c>
      <c r="V13" s="23" t="s">
        <v>46</v>
      </c>
      <c r="W13" s="11"/>
      <c r="X13" s="14">
        <v>1585452375</v>
      </c>
      <c r="Y13" s="23" t="s">
        <v>47</v>
      </c>
    </row>
    <row r="14" spans="1:25" ht="171.75" customHeight="1" x14ac:dyDescent="0.35">
      <c r="A14" s="10">
        <v>2</v>
      </c>
      <c r="B14" s="11" t="s">
        <v>40</v>
      </c>
      <c r="C14" s="30">
        <v>25861</v>
      </c>
      <c r="D14" s="30"/>
      <c r="E14" s="11" t="s">
        <v>36</v>
      </c>
      <c r="F14" s="23" t="s">
        <v>56</v>
      </c>
      <c r="G14" s="12">
        <v>5.76</v>
      </c>
      <c r="H14" s="11">
        <v>0.3</v>
      </c>
      <c r="I14" s="11">
        <v>0</v>
      </c>
      <c r="J14" s="11">
        <v>0</v>
      </c>
      <c r="K14" s="11">
        <v>0</v>
      </c>
      <c r="L14" s="11">
        <v>0</v>
      </c>
      <c r="M14" s="13">
        <v>0.25</v>
      </c>
      <c r="N14" s="11">
        <v>0</v>
      </c>
      <c r="O14" s="14">
        <f>(((G14+H14)*2340000)+(((G14+H14)*2340000)*(L14+M14)))</f>
        <v>17725500</v>
      </c>
      <c r="P14" s="30">
        <v>33939</v>
      </c>
      <c r="Q14" s="11">
        <v>32</v>
      </c>
      <c r="R14" s="11">
        <v>6</v>
      </c>
      <c r="S14" s="11">
        <f>Q14*12+R14</f>
        <v>390</v>
      </c>
      <c r="T14" s="11">
        <v>54.08</v>
      </c>
      <c r="U14" s="30">
        <v>45809</v>
      </c>
      <c r="V14" s="23" t="s">
        <v>46</v>
      </c>
      <c r="W14" s="11"/>
      <c r="X14" s="14">
        <v>1688353875</v>
      </c>
      <c r="Y14" s="32" t="s">
        <v>47</v>
      </c>
    </row>
    <row r="15" spans="1:25" ht="123.75" customHeight="1" x14ac:dyDescent="0.35">
      <c r="A15" s="10">
        <v>3</v>
      </c>
      <c r="B15" s="11" t="s">
        <v>41</v>
      </c>
      <c r="C15" s="30">
        <v>25708</v>
      </c>
      <c r="D15" s="30"/>
      <c r="E15" s="11" t="s">
        <v>37</v>
      </c>
      <c r="F15" s="23" t="s">
        <v>55</v>
      </c>
      <c r="G15" s="12">
        <v>5.76</v>
      </c>
      <c r="H15" s="11">
        <v>0</v>
      </c>
      <c r="I15" s="11">
        <v>0</v>
      </c>
      <c r="J15" s="11">
        <v>0</v>
      </c>
      <c r="K15" s="11">
        <v>0</v>
      </c>
      <c r="L15" s="11">
        <v>0</v>
      </c>
      <c r="M15" s="13">
        <v>0.25</v>
      </c>
      <c r="N15" s="11">
        <v>0</v>
      </c>
      <c r="O15" s="14">
        <f t="shared" si="0"/>
        <v>16848000</v>
      </c>
      <c r="P15" s="30">
        <v>32964</v>
      </c>
      <c r="Q15" s="11">
        <v>35</v>
      </c>
      <c r="R15" s="11">
        <v>2</v>
      </c>
      <c r="S15" s="11">
        <f t="shared" ref="S15:S16" si="2">Q15*12+R15</f>
        <v>422</v>
      </c>
      <c r="T15" s="11">
        <v>55.01</v>
      </c>
      <c r="U15" s="30">
        <v>45809</v>
      </c>
      <c r="V15" s="23" t="s">
        <v>46</v>
      </c>
      <c r="W15" s="11"/>
      <c r="X15" s="14">
        <v>1596348000</v>
      </c>
      <c r="Y15" s="23" t="s">
        <v>58</v>
      </c>
    </row>
    <row r="16" spans="1:25" ht="135" customHeight="1" x14ac:dyDescent="0.35">
      <c r="A16" s="10">
        <v>4</v>
      </c>
      <c r="B16" s="11" t="s">
        <v>42</v>
      </c>
      <c r="C16" s="30"/>
      <c r="D16" s="30">
        <v>27235</v>
      </c>
      <c r="E16" s="11" t="s">
        <v>36</v>
      </c>
      <c r="F16" s="23" t="s">
        <v>54</v>
      </c>
      <c r="G16" s="12">
        <v>4.9800000000000004</v>
      </c>
      <c r="H16" s="11">
        <v>0</v>
      </c>
      <c r="I16" s="11">
        <v>0</v>
      </c>
      <c r="J16" s="11">
        <v>0</v>
      </c>
      <c r="K16" s="11">
        <v>0</v>
      </c>
      <c r="L16" s="11">
        <v>0</v>
      </c>
      <c r="M16" s="13">
        <v>0.25</v>
      </c>
      <c r="N16" s="11">
        <v>0</v>
      </c>
      <c r="O16" s="14">
        <f t="shared" si="0"/>
        <v>14566500.000000002</v>
      </c>
      <c r="P16" s="30">
        <v>36130</v>
      </c>
      <c r="Q16" s="11">
        <v>26</v>
      </c>
      <c r="R16" s="11">
        <v>6</v>
      </c>
      <c r="S16" s="11">
        <f t="shared" si="2"/>
        <v>318</v>
      </c>
      <c r="T16" s="11">
        <v>50.11</v>
      </c>
      <c r="U16" s="30">
        <v>45809</v>
      </c>
      <c r="V16" s="23" t="s">
        <v>46</v>
      </c>
      <c r="W16" s="11"/>
      <c r="X16" s="14">
        <v>1402025625</v>
      </c>
      <c r="Y16" s="23" t="s">
        <v>57</v>
      </c>
    </row>
    <row r="17" spans="1:25" x14ac:dyDescent="0.35">
      <c r="A17" s="7" t="s">
        <v>17</v>
      </c>
      <c r="B17" s="8" t="s">
        <v>18</v>
      </c>
      <c r="C17" s="31"/>
      <c r="D17" s="31"/>
      <c r="E17" s="9"/>
      <c r="F17" s="15"/>
      <c r="G17" s="9"/>
      <c r="H17" s="9"/>
      <c r="I17" s="9"/>
      <c r="J17" s="9"/>
      <c r="K17" s="9"/>
      <c r="L17" s="9"/>
      <c r="M17" s="9"/>
      <c r="N17" s="9"/>
      <c r="O17" s="9"/>
      <c r="P17" s="31"/>
      <c r="Q17" s="9"/>
      <c r="R17" s="9"/>
      <c r="S17" s="9"/>
      <c r="T17" s="9"/>
      <c r="U17" s="31"/>
      <c r="V17" s="9"/>
      <c r="W17" s="9"/>
      <c r="X17" s="9"/>
      <c r="Y17" s="15"/>
    </row>
    <row r="18" spans="1:25" x14ac:dyDescent="0.35">
      <c r="A18" s="7" t="s">
        <v>16</v>
      </c>
      <c r="B18" s="8" t="s">
        <v>44</v>
      </c>
      <c r="C18" s="31"/>
      <c r="D18" s="31"/>
      <c r="E18" s="9"/>
      <c r="F18" s="15"/>
      <c r="G18" s="9"/>
      <c r="H18" s="9"/>
      <c r="I18" s="9"/>
      <c r="J18" s="9"/>
      <c r="K18" s="9"/>
      <c r="L18" s="9"/>
      <c r="M18" s="9"/>
      <c r="N18" s="9"/>
      <c r="O18" s="9"/>
      <c r="P18" s="31"/>
      <c r="Q18" s="9"/>
      <c r="R18" s="9"/>
      <c r="S18" s="9"/>
      <c r="T18" s="9"/>
      <c r="U18" s="31"/>
      <c r="V18" s="9"/>
      <c r="W18" s="9"/>
      <c r="X18" s="9"/>
      <c r="Y18" s="15"/>
    </row>
    <row r="19" spans="1:25" ht="155.25" customHeight="1" x14ac:dyDescent="0.35">
      <c r="A19" s="12">
        <v>1</v>
      </c>
      <c r="B19" s="11" t="s">
        <v>48</v>
      </c>
      <c r="C19" s="30"/>
      <c r="D19" s="30">
        <v>30046</v>
      </c>
      <c r="E19" s="11" t="s">
        <v>35</v>
      </c>
      <c r="F19" s="23" t="s">
        <v>38</v>
      </c>
      <c r="G19" s="11">
        <v>3.99</v>
      </c>
      <c r="H19" s="11">
        <v>0</v>
      </c>
      <c r="I19" s="11">
        <v>0</v>
      </c>
      <c r="J19" s="11">
        <v>0</v>
      </c>
      <c r="K19" s="11">
        <v>0</v>
      </c>
      <c r="L19" s="11">
        <v>0</v>
      </c>
      <c r="M19" s="11">
        <v>0</v>
      </c>
      <c r="N19" s="11">
        <v>0</v>
      </c>
      <c r="O19" s="14">
        <f t="shared" ref="O19" si="3">(((G19+H19)*2340000)+((G19+H19)*2340000)*I19)</f>
        <v>9336600</v>
      </c>
      <c r="P19" s="30">
        <v>39448</v>
      </c>
      <c r="Q19" s="11">
        <v>17</v>
      </c>
      <c r="R19" s="11">
        <v>5</v>
      </c>
      <c r="S19" s="11">
        <f t="shared" ref="S19" si="4">Q19*12+R19</f>
        <v>209</v>
      </c>
      <c r="T19" s="11">
        <v>43.02</v>
      </c>
      <c r="U19" s="30">
        <v>45809</v>
      </c>
      <c r="V19" s="12"/>
      <c r="W19" s="23" t="s">
        <v>46</v>
      </c>
      <c r="X19" s="14">
        <v>693242550</v>
      </c>
      <c r="Y19" s="23" t="s">
        <v>49</v>
      </c>
    </row>
    <row r="20" spans="1:25" x14ac:dyDescent="0.35">
      <c r="A20" s="15"/>
      <c r="B20" s="16" t="s">
        <v>19</v>
      </c>
      <c r="C20" s="9"/>
      <c r="D20" s="9"/>
      <c r="E20" s="9"/>
      <c r="F20" s="9"/>
      <c r="G20" s="9"/>
      <c r="H20" s="9"/>
      <c r="I20" s="9"/>
      <c r="J20" s="9"/>
      <c r="K20" s="9"/>
      <c r="L20" s="9"/>
      <c r="M20" s="9"/>
      <c r="N20" s="9"/>
      <c r="O20" s="9"/>
      <c r="P20" s="9"/>
      <c r="Q20" s="9"/>
      <c r="R20" s="9"/>
      <c r="S20" s="9"/>
      <c r="T20" s="9"/>
      <c r="U20" s="9"/>
      <c r="V20" s="9"/>
      <c r="W20" s="9"/>
      <c r="X20" s="17">
        <f>SUM(X13:X19)</f>
        <v>6965422425</v>
      </c>
      <c r="Y20" s="9"/>
    </row>
    <row r="22" spans="1:25" x14ac:dyDescent="0.35">
      <c r="B22" s="36"/>
      <c r="C22" s="36"/>
      <c r="D22" s="36"/>
      <c r="U22" s="35"/>
      <c r="V22" s="36"/>
      <c r="W22" s="36"/>
      <c r="X22" s="36"/>
    </row>
    <row r="23" spans="1:25" x14ac:dyDescent="0.35">
      <c r="U23" s="35"/>
      <c r="V23" s="36"/>
      <c r="W23" s="36"/>
      <c r="X23" s="36"/>
    </row>
    <row r="24" spans="1:25" x14ac:dyDescent="0.35">
      <c r="U24" s="18"/>
      <c r="V24" s="1"/>
      <c r="W24" s="1"/>
      <c r="X24" s="1"/>
    </row>
    <row r="25" spans="1:25" x14ac:dyDescent="0.35">
      <c r="U25" s="24"/>
      <c r="V25" s="25"/>
      <c r="W25" s="25"/>
      <c r="X25" s="25"/>
    </row>
    <row r="26" spans="1:25" x14ac:dyDescent="0.35">
      <c r="U26" s="21"/>
      <c r="V26" s="22"/>
      <c r="W26" s="22"/>
      <c r="X26" s="22"/>
    </row>
    <row r="27" spans="1:25" x14ac:dyDescent="0.35">
      <c r="U27" s="21"/>
      <c r="V27" s="22"/>
      <c r="W27" s="22"/>
      <c r="X27" s="22"/>
    </row>
    <row r="29" spans="1:25" x14ac:dyDescent="0.35">
      <c r="B29" s="46"/>
      <c r="C29" s="46"/>
      <c r="D29" s="46"/>
    </row>
  </sheetData>
  <mergeCells count="23">
    <mergeCell ref="O8:O9"/>
    <mergeCell ref="P8:S8"/>
    <mergeCell ref="B29:D29"/>
    <mergeCell ref="A8:A9"/>
    <mergeCell ref="B8:B9"/>
    <mergeCell ref="E8:E9"/>
    <mergeCell ref="F8:F9"/>
    <mergeCell ref="A5:Y5"/>
    <mergeCell ref="B2:C2"/>
    <mergeCell ref="B1:C1"/>
    <mergeCell ref="U22:X22"/>
    <mergeCell ref="U23:X23"/>
    <mergeCell ref="B22:D22"/>
    <mergeCell ref="T8:T9"/>
    <mergeCell ref="U8:U9"/>
    <mergeCell ref="X8:X9"/>
    <mergeCell ref="Y8:Y9"/>
    <mergeCell ref="B6:Y6"/>
    <mergeCell ref="V8:W8"/>
    <mergeCell ref="C8:D8"/>
    <mergeCell ref="K1:U1"/>
    <mergeCell ref="K2:U2"/>
    <mergeCell ref="G8:N8"/>
  </mergeCells>
  <printOptions horizontalCentered="1"/>
  <pageMargins left="0.196850393700787" right="0.196850393700787" top="0.11811023599999999" bottom="0.118110236220472" header="0.31496062992126" footer="0.31496062992126"/>
  <pageSetup paperSize="9"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2025-06-24T11:34:32Z</cp:lastPrinted>
  <dcterms:created xsi:type="dcterms:W3CDTF">2025-01-10T07:39:37Z</dcterms:created>
  <dcterms:modified xsi:type="dcterms:W3CDTF">2025-06-25T03:46:22Z</dcterms:modified>
</cp:coreProperties>
</file>