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embeddings/oleObject93.bin" ContentType="application/vnd.openxmlformats-officedocument.oleObject"/>
  <Override PartName="/xl/embeddings/oleObject94.bin" ContentType="application/vnd.openxmlformats-officedocument.oleObject"/>
  <Override PartName="/xl/embeddings/oleObject95.bin" ContentType="application/vnd.openxmlformats-officedocument.oleObject"/>
  <Override PartName="/xl/embeddings/oleObject96.bin" ContentType="application/vnd.openxmlformats-officedocument.oleObject"/>
  <Override PartName="/xl/embeddings/oleObject97.bin" ContentType="application/vnd.openxmlformats-officedocument.oleObject"/>
  <Override PartName="/xl/embeddings/oleObject98.bin" ContentType="application/vnd.openxmlformats-officedocument.oleObject"/>
  <Override PartName="/xl/embeddings/oleObject99.bin" ContentType="application/vnd.openxmlformats-officedocument.oleObject"/>
  <Override PartName="/xl/embeddings/oleObject100.bin" ContentType="application/vnd.openxmlformats-officedocument.oleObject"/>
  <Override PartName="/xl/embeddings/oleObject101.bin" ContentType="application/vnd.openxmlformats-officedocument.oleObject"/>
  <Override PartName="/xl/embeddings/oleObject102.bin" ContentType="application/vnd.openxmlformats-officedocument.oleObject"/>
  <Override PartName="/xl/embeddings/oleObject103.bin" ContentType="application/vnd.openxmlformats-officedocument.oleObject"/>
  <Override PartName="/xl/embeddings/oleObject104.bin" ContentType="application/vnd.openxmlformats-officedocument.oleObject"/>
  <Override PartName="/xl/embeddings/oleObject105.bin" ContentType="application/vnd.openxmlformats-officedocument.oleObject"/>
  <Override PartName="/xl/embeddings/oleObject106.bin" ContentType="application/vnd.openxmlformats-officedocument.oleObject"/>
  <Override PartName="/xl/embeddings/oleObject107.bin" ContentType="application/vnd.openxmlformats-officedocument.oleObject"/>
  <Override PartName="/xl/embeddings/oleObject108.bin" ContentType="application/vnd.openxmlformats-officedocument.oleObject"/>
  <Override PartName="/xl/embeddings/oleObject109.bin" ContentType="application/vnd.openxmlformats-officedocument.oleObject"/>
  <Override PartName="/xl/embeddings/oleObject110.bin" ContentType="application/vnd.openxmlformats-officedocument.oleObject"/>
  <Override PartName="/xl/embeddings/oleObject111.bin" ContentType="application/vnd.openxmlformats-officedocument.oleObject"/>
  <Override PartName="/xl/embeddings/oleObject112.bin" ContentType="application/vnd.openxmlformats-officedocument.oleObject"/>
  <Override PartName="/xl/embeddings/oleObject113.bin" ContentType="application/vnd.openxmlformats-officedocument.oleObject"/>
  <Override PartName="/xl/embeddings/oleObject114.bin" ContentType="application/vnd.openxmlformats-officedocument.oleObject"/>
  <Override PartName="/xl/embeddings/oleObject115.bin" ContentType="application/vnd.openxmlformats-officedocument.oleObject"/>
  <Override PartName="/xl/embeddings/oleObject116.bin" ContentType="application/vnd.openxmlformats-officedocument.oleObject"/>
  <Override PartName="/xl/embeddings/oleObject117.bin" ContentType="application/vnd.openxmlformats-officedocument.oleObject"/>
  <Override PartName="/xl/embeddings/oleObject118.bin" ContentType="application/vnd.openxmlformats-officedocument.oleObject"/>
  <Override PartName="/xl/embeddings/oleObject119.bin" ContentType="application/vnd.openxmlformats-officedocument.oleObject"/>
  <Override PartName="/xl/embeddings/oleObject120.bin" ContentType="application/vnd.openxmlformats-officedocument.oleObject"/>
  <Override PartName="/xl/embeddings/oleObject121.bin" ContentType="application/vnd.openxmlformats-officedocument.oleObject"/>
  <Override PartName="/xl/embeddings/oleObject122.bin" ContentType="application/vnd.openxmlformats-officedocument.oleObject"/>
  <Override PartName="/xl/embeddings/oleObject123.bin" ContentType="application/vnd.openxmlformats-officedocument.oleObject"/>
  <Override PartName="/xl/embeddings/oleObject124.bin" ContentType="application/vnd.openxmlformats-officedocument.oleObject"/>
  <Override PartName="/xl/embeddings/oleObject125.bin" ContentType="application/vnd.openxmlformats-officedocument.oleObject"/>
  <Override PartName="/xl/embeddings/oleObject126.bin" ContentType="application/vnd.openxmlformats-officedocument.oleObject"/>
  <Override PartName="/xl/embeddings/oleObject127.bin" ContentType="application/vnd.openxmlformats-officedocument.oleObject"/>
  <Override PartName="/xl/embeddings/oleObject128.bin" ContentType="application/vnd.openxmlformats-officedocument.oleObject"/>
  <Override PartName="/xl/embeddings/oleObject129.bin" ContentType="application/vnd.openxmlformats-officedocument.oleObject"/>
  <Override PartName="/xl/embeddings/oleObject130.bin" ContentType="application/vnd.openxmlformats-officedocument.oleObject"/>
  <Override PartName="/xl/embeddings/oleObject131.bin" ContentType="application/vnd.openxmlformats-officedocument.oleObject"/>
  <Override PartName="/xl/embeddings/oleObject132.bin" ContentType="application/vnd.openxmlformats-officedocument.oleObject"/>
  <Override PartName="/xl/embeddings/oleObject133.bin" ContentType="application/vnd.openxmlformats-officedocument.oleObject"/>
  <Override PartName="/xl/embeddings/oleObject134.bin" ContentType="application/vnd.openxmlformats-officedocument.oleObject"/>
  <Override PartName="/xl/embeddings/oleObject135.bin" ContentType="application/vnd.openxmlformats-officedocument.oleObject"/>
  <Override PartName="/xl/embeddings/oleObject136.bin" ContentType="application/vnd.openxmlformats-officedocument.oleObject"/>
  <Override PartName="/xl/embeddings/oleObject137.bin" ContentType="application/vnd.openxmlformats-officedocument.oleObject"/>
  <Override PartName="/xl/embeddings/oleObject138.bin" ContentType="application/vnd.openxmlformats-officedocument.oleObject"/>
  <Override PartName="/xl/embeddings/oleObject139.bin" ContentType="application/vnd.openxmlformats-officedocument.oleObject"/>
  <Override PartName="/xl/embeddings/oleObject140.bin" ContentType="application/vnd.openxmlformats-officedocument.oleObject"/>
  <Override PartName="/xl/embeddings/oleObject141.bin" ContentType="application/vnd.openxmlformats-officedocument.oleObject"/>
  <Override PartName="/xl/embeddings/oleObject142.bin" ContentType="application/vnd.openxmlformats-officedocument.oleObject"/>
  <Override PartName="/xl/embeddings/oleObject143.bin" ContentType="application/vnd.openxmlformats-officedocument.oleObject"/>
  <Override PartName="/xl/embeddings/oleObject144.bin" ContentType="application/vnd.openxmlformats-officedocument.oleObject"/>
  <Override PartName="/xl/embeddings/oleObject145.bin" ContentType="application/vnd.openxmlformats-officedocument.oleObject"/>
  <Override PartName="/xl/embeddings/oleObject146.bin" ContentType="application/vnd.openxmlformats-officedocument.oleObject"/>
  <Override PartName="/xl/embeddings/oleObject147.bin" ContentType="application/vnd.openxmlformats-officedocument.oleObject"/>
  <Override PartName="/xl/embeddings/oleObject148.bin" ContentType="application/vnd.openxmlformats-officedocument.oleObject"/>
  <Override PartName="/xl/embeddings/oleObject149.bin" ContentType="application/vnd.openxmlformats-officedocument.oleObject"/>
  <Override PartName="/xl/embeddings/oleObject150.bin" ContentType="application/vnd.openxmlformats-officedocument.oleObject"/>
  <Override PartName="/xl/embeddings/oleObject151.bin" ContentType="application/vnd.openxmlformats-officedocument.oleObject"/>
  <Override PartName="/xl/embeddings/oleObject152.bin" ContentType="application/vnd.openxmlformats-officedocument.oleObject"/>
  <Override PartName="/xl/embeddings/oleObject153.bin" ContentType="application/vnd.openxmlformats-officedocument.oleObject"/>
  <Override PartName="/xl/embeddings/oleObject154.bin" ContentType="application/vnd.openxmlformats-officedocument.oleObject"/>
  <Override PartName="/xl/embeddings/oleObject155.bin" ContentType="application/vnd.openxmlformats-officedocument.oleObject"/>
  <Override PartName="/xl/embeddings/oleObject156.bin" ContentType="application/vnd.openxmlformats-officedocument.oleObject"/>
  <Override PartName="/xl/embeddings/oleObject157.bin" ContentType="application/vnd.openxmlformats-officedocument.oleObject"/>
  <Override PartName="/xl/embeddings/oleObject158.bin" ContentType="application/vnd.openxmlformats-officedocument.oleObject"/>
  <Override PartName="/xl/embeddings/oleObject159.bin" ContentType="application/vnd.openxmlformats-officedocument.oleObject"/>
  <Override PartName="/xl/embeddings/oleObject160.bin" ContentType="application/vnd.openxmlformats-officedocument.oleObject"/>
  <Override PartName="/xl/embeddings/oleObject161.bin" ContentType="application/vnd.openxmlformats-officedocument.oleObject"/>
  <Override PartName="/xl/embeddings/oleObject162.bin" ContentType="application/vnd.openxmlformats-officedocument.oleObject"/>
  <Override PartName="/xl/embeddings/oleObject163.bin" ContentType="application/vnd.openxmlformats-officedocument.oleObject"/>
  <Override PartName="/xl/embeddings/oleObject164.bin" ContentType="application/vnd.openxmlformats-officedocument.oleObject"/>
  <Override PartName="/xl/embeddings/oleObject165.bin" ContentType="application/vnd.openxmlformats-officedocument.oleObject"/>
  <Override PartName="/xl/embeddings/oleObject166.bin" ContentType="application/vnd.openxmlformats-officedocument.oleObject"/>
  <Override PartName="/xl/embeddings/oleObject167.bin" ContentType="application/vnd.openxmlformats-officedocument.oleObject"/>
  <Override PartName="/xl/embeddings/oleObject168.bin" ContentType="application/vnd.openxmlformats-officedocument.oleObject"/>
  <Override PartName="/xl/embeddings/oleObject169.bin" ContentType="application/vnd.openxmlformats-officedocument.oleObject"/>
  <Override PartName="/xl/embeddings/oleObject170.bin" ContentType="application/vnd.openxmlformats-officedocument.oleObject"/>
  <Override PartName="/xl/embeddings/oleObject171.bin" ContentType="application/vnd.openxmlformats-officedocument.oleObject"/>
  <Override PartName="/xl/embeddings/oleObject172.bin" ContentType="application/vnd.openxmlformats-officedocument.oleObject"/>
  <Override PartName="/xl/embeddings/oleObject173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16a2e9cd2c134fde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936" firstSheet="1" activeTab="1"/>
  </bookViews>
  <sheets>
    <sheet name="foxz" sheetId="11" state="veryHidden" r:id="rId1"/>
    <sheet name="GÓI 1" sheetId="8" r:id="rId2"/>
  </sheets>
  <definedNames>
    <definedName name="_xlnm._FilterDatabase" localSheetId="1" hidden="1">'GÓI 1'!$A$4:$J$548</definedName>
    <definedName name="_xlnm.Print_Titles" localSheetId="1">'GÓI 1'!$4:$4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1" i="8" l="1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 l="1"/>
  <c r="H416" i="8"/>
  <c r="H415" i="8"/>
  <c r="H414" i="8"/>
  <c r="H413" i="8"/>
  <c r="H335" i="8"/>
  <c r="H334" i="8"/>
  <c r="H192" i="8"/>
  <c r="G397" i="8" l="1"/>
  <c r="G362" i="8"/>
  <c r="G376" i="8" s="1"/>
  <c r="G361" i="8"/>
  <c r="G375" i="8" s="1"/>
  <c r="G218" i="8" l="1"/>
  <c r="G22" i="8"/>
  <c r="H510" i="8" l="1"/>
  <c r="H341" i="8"/>
  <c r="H498" i="8" l="1"/>
  <c r="H460" i="8"/>
  <c r="H399" i="8"/>
  <c r="H395" i="8"/>
  <c r="H394" i="8"/>
  <c r="H393" i="8"/>
  <c r="H391" i="8"/>
  <c r="H57" i="8"/>
  <c r="H55" i="8"/>
  <c r="H14" i="8"/>
  <c r="H62" i="8" l="1"/>
  <c r="H333" i="8"/>
  <c r="H332" i="8"/>
  <c r="H331" i="8"/>
  <c r="H330" i="8"/>
  <c r="H329" i="8"/>
  <c r="H328" i="8"/>
  <c r="H327" i="8"/>
  <c r="H326" i="8"/>
  <c r="H325" i="8"/>
  <c r="H324" i="8"/>
  <c r="H323" i="8"/>
  <c r="H322" i="8"/>
  <c r="H321" i="8"/>
  <c r="H51" i="8" l="1"/>
  <c r="H320" i="8"/>
  <c r="H319" i="8"/>
  <c r="H318" i="8"/>
  <c r="H317" i="8"/>
  <c r="H316" i="8"/>
  <c r="H315" i="8"/>
  <c r="H61" i="8"/>
  <c r="H60" i="8"/>
  <c r="H59" i="8"/>
  <c r="H58" i="8"/>
  <c r="H56" i="8"/>
  <c r="H54" i="8"/>
  <c r="H53" i="8"/>
  <c r="H52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419" i="8"/>
  <c r="H378" i="8"/>
  <c r="H368" i="8"/>
  <c r="H313" i="8"/>
  <c r="H438" i="8"/>
  <c r="H439" i="8"/>
  <c r="H268" i="8"/>
  <c r="H269" i="8"/>
  <c r="H153" i="8"/>
  <c r="H379" i="8"/>
  <c r="H377" i="8"/>
  <c r="H363" i="8"/>
  <c r="H364" i="8"/>
  <c r="H351" i="8"/>
  <c r="H352" i="8"/>
  <c r="H353" i="8"/>
  <c r="H354" i="8"/>
  <c r="H355" i="8"/>
  <c r="H520" i="8"/>
  <c r="H519" i="8"/>
  <c r="H518" i="8"/>
  <c r="H517" i="8"/>
  <c r="H516" i="8"/>
  <c r="H515" i="8"/>
  <c r="H514" i="8"/>
  <c r="H513" i="8"/>
  <c r="H512" i="8"/>
  <c r="H511" i="8"/>
  <c r="H509" i="8"/>
  <c r="H508" i="8"/>
  <c r="H507" i="8"/>
  <c r="H506" i="8"/>
  <c r="H505" i="8"/>
  <c r="H504" i="8"/>
  <c r="H503" i="8"/>
  <c r="H502" i="8"/>
  <c r="H501" i="8"/>
  <c r="H500" i="8"/>
  <c r="H499" i="8"/>
  <c r="H497" i="8"/>
  <c r="H496" i="8"/>
  <c r="H495" i="8"/>
  <c r="H494" i="8"/>
  <c r="H493" i="8"/>
  <c r="H492" i="8"/>
  <c r="H491" i="8"/>
  <c r="H490" i="8"/>
  <c r="H489" i="8"/>
  <c r="H488" i="8"/>
  <c r="H487" i="8"/>
  <c r="H486" i="8"/>
  <c r="H485" i="8"/>
  <c r="H484" i="8"/>
  <c r="H483" i="8"/>
  <c r="H482" i="8"/>
  <c r="H481" i="8"/>
  <c r="H480" i="8"/>
  <c r="H479" i="8"/>
  <c r="H478" i="8"/>
  <c r="H477" i="8"/>
  <c r="H476" i="8"/>
  <c r="H475" i="8"/>
  <c r="H474" i="8"/>
  <c r="H473" i="8"/>
  <c r="H472" i="8"/>
  <c r="H471" i="8"/>
  <c r="H470" i="8"/>
  <c r="H469" i="8"/>
  <c r="H468" i="8"/>
  <c r="H467" i="8"/>
  <c r="H466" i="8"/>
  <c r="H465" i="8"/>
  <c r="H464" i="8"/>
  <c r="H463" i="8"/>
  <c r="H462" i="8"/>
  <c r="H461" i="8"/>
  <c r="H459" i="8"/>
  <c r="H458" i="8"/>
  <c r="H457" i="8"/>
  <c r="H456" i="8"/>
  <c r="H455" i="8"/>
  <c r="H454" i="8"/>
  <c r="H453" i="8"/>
  <c r="H452" i="8"/>
  <c r="H451" i="8"/>
  <c r="H450" i="8"/>
  <c r="H449" i="8"/>
  <c r="H448" i="8"/>
  <c r="H447" i="8"/>
  <c r="H446" i="8"/>
  <c r="H445" i="8"/>
  <c r="H444" i="8"/>
  <c r="H443" i="8"/>
  <c r="H442" i="8"/>
  <c r="H441" i="8"/>
  <c r="H440" i="8"/>
  <c r="H437" i="8"/>
  <c r="H436" i="8"/>
  <c r="H435" i="8"/>
  <c r="H434" i="8"/>
  <c r="H433" i="8"/>
  <c r="H432" i="8"/>
  <c r="H431" i="8"/>
  <c r="H430" i="8"/>
  <c r="H429" i="8"/>
  <c r="H428" i="8"/>
  <c r="H427" i="8"/>
  <c r="H426" i="8"/>
  <c r="H425" i="8"/>
  <c r="H424" i="8"/>
  <c r="H423" i="8"/>
  <c r="H422" i="8"/>
  <c r="H421" i="8"/>
  <c r="H420" i="8"/>
  <c r="H418" i="8"/>
  <c r="H412" i="8"/>
  <c r="H411" i="8"/>
  <c r="H410" i="8"/>
  <c r="H409" i="8"/>
  <c r="H408" i="8"/>
  <c r="H407" i="8"/>
  <c r="H406" i="8"/>
  <c r="H405" i="8"/>
  <c r="H404" i="8"/>
  <c r="H403" i="8"/>
  <c r="H402" i="8"/>
  <c r="H401" i="8"/>
  <c r="H400" i="8"/>
  <c r="H398" i="8"/>
  <c r="H397" i="8"/>
  <c r="H396" i="8"/>
  <c r="H392" i="8"/>
  <c r="H390" i="8"/>
  <c r="H389" i="8"/>
  <c r="H388" i="8"/>
  <c r="H387" i="8"/>
  <c r="H386" i="8"/>
  <c r="H385" i="8"/>
  <c r="H384" i="8"/>
  <c r="H383" i="8"/>
  <c r="H382" i="8"/>
  <c r="H381" i="8"/>
  <c r="H380" i="8"/>
  <c r="H376" i="8"/>
  <c r="H375" i="8"/>
  <c r="H374" i="8"/>
  <c r="H373" i="8"/>
  <c r="H372" i="8"/>
  <c r="H371" i="8"/>
  <c r="H370" i="8"/>
  <c r="H369" i="8"/>
  <c r="H367" i="8"/>
  <c r="H366" i="8"/>
  <c r="H365" i="8"/>
  <c r="H362" i="8"/>
  <c r="H361" i="8"/>
  <c r="H360" i="8"/>
  <c r="H359" i="8"/>
  <c r="H358" i="8"/>
  <c r="H357" i="8"/>
  <c r="H356" i="8"/>
  <c r="H350" i="8"/>
  <c r="H349" i="8"/>
  <c r="H348" i="8"/>
  <c r="H347" i="8"/>
  <c r="H346" i="8"/>
  <c r="H345" i="8"/>
  <c r="H344" i="8"/>
  <c r="H343" i="8"/>
  <c r="H342" i="8"/>
  <c r="H340" i="8"/>
  <c r="H339" i="8"/>
  <c r="H338" i="8"/>
  <c r="H314" i="8"/>
  <c r="H312" i="8"/>
  <c r="H311" i="8"/>
  <c r="H310" i="8"/>
  <c r="H309" i="8"/>
  <c r="H308" i="8"/>
  <c r="H307" i="8"/>
  <c r="H306" i="8"/>
  <c r="H305" i="8"/>
  <c r="H304" i="8"/>
  <c r="H303" i="8"/>
  <c r="H302" i="8"/>
  <c r="H301" i="8"/>
  <c r="H300" i="8"/>
  <c r="H299" i="8"/>
  <c r="H298" i="8"/>
  <c r="H297" i="8"/>
  <c r="H296" i="8"/>
  <c r="H295" i="8"/>
  <c r="H294" i="8"/>
  <c r="H293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6" i="8"/>
  <c r="H275" i="8"/>
  <c r="H274" i="8"/>
  <c r="H273" i="8"/>
  <c r="H272" i="8"/>
  <c r="H271" i="8"/>
  <c r="H270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1" i="8"/>
  <c r="H250" i="8"/>
  <c r="H249" i="8"/>
  <c r="H248" i="8"/>
  <c r="H247" i="8"/>
  <c r="H246" i="8"/>
  <c r="H245" i="8"/>
  <c r="H244" i="8"/>
  <c r="H243" i="8"/>
  <c r="H242" i="8"/>
  <c r="H241" i="8"/>
  <c r="H240" i="8"/>
  <c r="H239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3" i="8"/>
  <c r="H212" i="8"/>
  <c r="H211" i="8"/>
  <c r="H210" i="8"/>
  <c r="H209" i="8"/>
  <c r="H208" i="8"/>
  <c r="H207" i="8"/>
  <c r="H206" i="8"/>
  <c r="H205" i="8"/>
  <c r="H204" i="8"/>
  <c r="H203" i="8"/>
  <c r="H202" i="8"/>
  <c r="H201" i="8"/>
  <c r="H200" i="8"/>
  <c r="H199" i="8"/>
  <c r="H198" i="8"/>
  <c r="H197" i="8"/>
  <c r="H196" i="8"/>
  <c r="H195" i="8"/>
  <c r="H194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3" i="8"/>
  <c r="H11" i="8"/>
  <c r="H10" i="8"/>
  <c r="H9" i="8"/>
  <c r="H8" i="8"/>
  <c r="H7" i="8"/>
  <c r="H6" i="8"/>
</calcChain>
</file>

<file path=xl/comments1.xml><?xml version="1.0" encoding="utf-8"?>
<comments xmlns="http://schemas.openxmlformats.org/spreadsheetml/2006/main">
  <authors>
    <author>Administrator</author>
  </authors>
  <commentList>
    <comment ref="B92" authorId="0">
      <text>
        <r>
          <rPr>
            <b/>
            <sz val="9"/>
            <color indexed="81"/>
            <rFont val="Tahoma"/>
            <family val="2"/>
          </rPr>
          <t>Xem lại giá so với dòng 607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6" authorId="0">
      <text>
        <r>
          <rPr>
            <b/>
            <sz val="9"/>
            <color indexed="81"/>
            <rFont val="Tahoma"/>
            <family val="2"/>
          </rPr>
          <t>Xem lại giá so với dòng 607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9" authorId="0">
      <text>
        <r>
          <rPr>
            <b/>
            <sz val="9"/>
            <color indexed="81"/>
            <rFont val="Tahoma"/>
            <family val="2"/>
          </rPr>
          <t>Xem lại giá so với dòng 748</t>
        </r>
      </text>
    </comment>
  </commentList>
</comments>
</file>

<file path=xl/sharedStrings.xml><?xml version="1.0" encoding="utf-8"?>
<sst xmlns="http://schemas.openxmlformats.org/spreadsheetml/2006/main" count="2457" uniqueCount="800">
  <si>
    <t>Hiệu/ Model</t>
  </si>
  <si>
    <t>Xuất xứ</t>
  </si>
  <si>
    <t>Thành tiền</t>
  </si>
  <si>
    <t>Ghi chú</t>
  </si>
  <si>
    <t>I</t>
  </si>
  <si>
    <t>USA Technology</t>
  </si>
  <si>
    <t>Cái</t>
  </si>
  <si>
    <t xml:space="preserve">Việt Nam </t>
  </si>
  <si>
    <t xml:space="preserve">Cái </t>
  </si>
  <si>
    <t>HDD Dell 2TB 3.5inch 7.2K RPM NLSAS 12Gb/S</t>
  </si>
  <si>
    <t>Trung quốc</t>
  </si>
  <si>
    <t>cái</t>
  </si>
  <si>
    <t>RAM 4GB DDR4 bus 2666/2400 MHz</t>
  </si>
  <si>
    <t>Thanh</t>
  </si>
  <si>
    <t xml:space="preserve">SSD 120GB </t>
  </si>
  <si>
    <t>Ổ</t>
  </si>
  <si>
    <t>Mouse</t>
  </si>
  <si>
    <t>Con</t>
  </si>
  <si>
    <t>Keyboard</t>
  </si>
  <si>
    <t>IC TNY 278P</t>
  </si>
  <si>
    <t>IC CQ0756</t>
  </si>
  <si>
    <t>Card test nguồn ATX có màn hình led</t>
  </si>
  <si>
    <t>TL460S Plus</t>
  </si>
  <si>
    <t xml:space="preserve">Cuộn </t>
  </si>
  <si>
    <t>Băng keo đen</t>
  </si>
  <si>
    <t xml:space="preserve">Bộ </t>
  </si>
  <si>
    <t>Thiết bị điều khiển qua Internet Smart control "internet control device"</t>
  </si>
  <si>
    <t>II</t>
  </si>
  <si>
    <t>NHÓM 2: VẬT TƯ, DỤNG CỤ, THIẾT BỊ ĐIỆN CÔNG NGHIỆP</t>
  </si>
  <si>
    <t>Chổi than máy khoan cầm tay</t>
  </si>
  <si>
    <t>Bộ</t>
  </si>
  <si>
    <t>Ổ cứng SDD 240g</t>
  </si>
  <si>
    <t>Loại kim</t>
  </si>
  <si>
    <t xml:space="preserve">Aptomat chống mất pha 40A -3 pha </t>
  </si>
  <si>
    <t>Bạc máy khoan Bosch GSB 13RE</t>
  </si>
  <si>
    <t>Băng keo cách điện</t>
  </si>
  <si>
    <t>Cuộn</t>
  </si>
  <si>
    <t>Băng keo non</t>
  </si>
  <si>
    <t>Biến dòng BI 10/100</t>
  </si>
  <si>
    <t>Comet CM 8215</t>
  </si>
  <si>
    <t>Bộ 9 đầu tuýt khẩu vặn ốc 8 đến 24mm</t>
  </si>
  <si>
    <t>Bộ động cơ máy hút bụi Hitachi BH18</t>
  </si>
  <si>
    <t>Schneider</t>
  </si>
  <si>
    <t>Bộ khuôn nhựa quấn động cơ điện đồng khuôn 1hp</t>
  </si>
  <si>
    <t>Bộ khuôn nhựa quấn động cơ điện đồng tâm 1hp</t>
  </si>
  <si>
    <t>Bộ nhong máy khoan Bosch GSB 13RE</t>
  </si>
  <si>
    <t>Bộ nhong máy mài tay Bosch GWS 7-100</t>
  </si>
  <si>
    <t>Búa nguội 5 kg</t>
  </si>
  <si>
    <t xml:space="preserve">Con </t>
  </si>
  <si>
    <t>Cảm biến từ định vị trên xy lanh</t>
  </si>
  <si>
    <t>CS1F020</t>
  </si>
  <si>
    <t>Cầu chì nhiệt nồi cơm</t>
  </si>
  <si>
    <t>Cầu chỉnh lưu 10A</t>
  </si>
  <si>
    <t>HanYoung</t>
  </si>
  <si>
    <t>Công tắc tơ 220V LS + 2 cặp tiếp điểm phụ</t>
  </si>
  <si>
    <t>Cần cưa sắt + lưỡi cưa</t>
  </si>
  <si>
    <t>m</t>
  </si>
  <si>
    <t>Dây điện đôi mềm 2x32</t>
  </si>
  <si>
    <t>100 mét</t>
  </si>
  <si>
    <t>Dây Ô tô nhật</t>
  </si>
  <si>
    <t>Kg</t>
  </si>
  <si>
    <t xml:space="preserve">Đế rờ le trung gian 14 chân </t>
  </si>
  <si>
    <t xml:space="preserve">Đế rờ le trung gian 8 chân </t>
  </si>
  <si>
    <t>Đục sắt 200mm</t>
  </si>
  <si>
    <t>Dụng cụ dò điện âm tường</t>
  </si>
  <si>
    <t xml:space="preserve">Giấy cách điện 2 dem </t>
  </si>
  <si>
    <t xml:space="preserve">Tấm </t>
  </si>
  <si>
    <t>Giấy nhám</t>
  </si>
  <si>
    <t>Giấy nhám nhiễn</t>
  </si>
  <si>
    <t>Miếng</t>
  </si>
  <si>
    <t>Hộp mỡ hàn 100g</t>
  </si>
  <si>
    <t>Hộp</t>
  </si>
  <si>
    <t>Lốc Quạt M46</t>
  </si>
  <si>
    <t>Loai tốt</t>
  </si>
  <si>
    <t>Nguồn tổ ông điện vào 220VAC, điện ra 12VDC, 24VDC, 1A</t>
  </si>
  <si>
    <t>Nhong đuôi quạt bàn</t>
  </si>
  <si>
    <t>Nối thẳng 1 đầu răng khí nén, đầu răng phi 9, đầu khí nén phi 4</t>
  </si>
  <si>
    <t>Nối thẳng 1 đầu răng khí nén, đầu răng phi 9, đầu khí nén phi 6</t>
  </si>
  <si>
    <t>Nút nhấn kép màu xanh</t>
  </si>
  <si>
    <t>Ống</t>
  </si>
  <si>
    <t>Ống gen cách điện 1 ly</t>
  </si>
  <si>
    <t>Ống khí nén Phi 4</t>
  </si>
  <si>
    <t>Ống khí nén phi 8</t>
  </si>
  <si>
    <t>Ống AC phi 20</t>
  </si>
  <si>
    <t>Ống AC phi 16</t>
  </si>
  <si>
    <t>Ống ren chịu nhiệt 3ly</t>
  </si>
  <si>
    <t>Sợi</t>
  </si>
  <si>
    <t>Quạt bàn Asia B16001</t>
  </si>
  <si>
    <t>TVPS1-63B</t>
  </si>
  <si>
    <t>Rơle thời gian 8 chân + đế (T38N)</t>
  </si>
  <si>
    <t>Roto dây quấn máy khoan Bosch GSB 13RE</t>
  </si>
  <si>
    <t>Roto dây quấn máy mài tay Bosch GWS 7-100</t>
  </si>
  <si>
    <t>Tay gạt 3 vị trí</t>
  </si>
  <si>
    <t>Thanh cái đồng dùng trong tủ điện (2*12*coil)</t>
  </si>
  <si>
    <t>Tiếp điểm nồi cơm điện</t>
  </si>
  <si>
    <t>Tụ 2 µF</t>
  </si>
  <si>
    <t>Tụ đề 400 µF, 250V</t>
  </si>
  <si>
    <t>Tụ ngậm 60 µF, 400V</t>
  </si>
  <si>
    <t xml:space="preserve">Vít 1,5 phân </t>
  </si>
  <si>
    <t xml:space="preserve">Vít đuôi cá 1,5 phân </t>
  </si>
  <si>
    <t>Vom kim</t>
  </si>
  <si>
    <t>Tủ điện 500x350x250x1,2mm sơn tĩnh điện</t>
  </si>
  <si>
    <t xml:space="preserve">Vôn kế kỹ thuật số đo áp 60-500v, đo dòng từ 0-100A </t>
  </si>
  <si>
    <t>Tủ điện 600x500x250x1,2mm sơn tĩnh điện</t>
  </si>
  <si>
    <t>Công tắc tơ 9a</t>
  </si>
  <si>
    <t>Rơler nhiệt 9A</t>
  </si>
  <si>
    <t>Nút nhấn 3</t>
  </si>
  <si>
    <t xml:space="preserve">Công tắc xoay 3 vị trí </t>
  </si>
  <si>
    <t>Chai</t>
  </si>
  <si>
    <t>Coss chĩa 2.5</t>
  </si>
  <si>
    <t>Sắt V 25x25</t>
  </si>
  <si>
    <t>Cây</t>
  </si>
  <si>
    <t>Công tắc phao điện</t>
  </si>
  <si>
    <t>Phao cảm biến kèm 6 dây cảm biến</t>
  </si>
  <si>
    <t xml:space="preserve">Domino 24 mắc </t>
  </si>
  <si>
    <t xml:space="preserve">Cây </t>
  </si>
  <si>
    <t xml:space="preserve">CB tép 3 pha </t>
  </si>
  <si>
    <t>LS</t>
  </si>
  <si>
    <t>CB tép 1 cực</t>
  </si>
  <si>
    <t>Role trung gian 220V</t>
  </si>
  <si>
    <t>Động cơ bơm nước 1 pha 0,25KW</t>
  </si>
  <si>
    <t>Động cơ bơm nước 3 pha 0,25KW</t>
  </si>
  <si>
    <t>Thanh ray</t>
  </si>
  <si>
    <t>III</t>
  </si>
  <si>
    <t>NHÓM 3: VẬT TƯ, DỤNG CỤ, THIẾT BỊ ĐIỆN LẠNH</t>
  </si>
  <si>
    <t>Ê tô bàn nguội Asaki AK-6928 (4inch)</t>
  </si>
  <si>
    <t xml:space="preserve">Băng keo điện phi 60 màu trắng </t>
  </si>
  <si>
    <t>Băng keo giấy đánh số 2cm</t>
  </si>
  <si>
    <t>Bộ lã ống đồng có dao cắt và dầu nong</t>
  </si>
  <si>
    <t>Bộ Test block inverter</t>
  </si>
  <si>
    <t>Bộ Test cuộn coil van tiết lưu</t>
  </si>
  <si>
    <t>Bộ Test quạt lạnh</t>
  </si>
  <si>
    <t>Bình</t>
  </si>
  <si>
    <t>Cáp điện CV 1.0 mm2</t>
  </si>
  <si>
    <t>Cáp điện CV 2.5 mm2</t>
  </si>
  <si>
    <t>Cáp điện CV 4.0 mm2</t>
  </si>
  <si>
    <t>Cầu chì ống LeZo 6A-500V</t>
  </si>
  <si>
    <t>CB 1 pha 32A (Ls) tép</t>
  </si>
  <si>
    <t>CB 3 pha 32A (Ls) tép</t>
  </si>
  <si>
    <t>Chì hàn 100g</t>
  </si>
  <si>
    <t>Co vuông PVC d =21mm</t>
  </si>
  <si>
    <t>Co vuông PVC d =27mm</t>
  </si>
  <si>
    <t>Co vuông PVC d =34mm</t>
  </si>
  <si>
    <t>Đầu chuyển nạp gas R22-R410a</t>
  </si>
  <si>
    <t>Dây điện đơn 0.5mm ruột đồng, cuộn 100m</t>
  </si>
  <si>
    <t>Dây điện đơn 12/10</t>
  </si>
  <si>
    <t>Dây điện đơn 16/10</t>
  </si>
  <si>
    <t xml:space="preserve">Dây PVC bọc PVC 4x2.5 mm </t>
  </si>
  <si>
    <t xml:space="preserve">Dây PVC bọc PVC 4x1.5 mm </t>
  </si>
  <si>
    <t>Dây rút 10cm, bịch 500 sợi</t>
  </si>
  <si>
    <t>Bịt</t>
  </si>
  <si>
    <t>Dây rút 20cm</t>
  </si>
  <si>
    <t>Dây xoắn 10mm</t>
  </si>
  <si>
    <t>Đồng hồ đo độ ẩm</t>
  </si>
  <si>
    <t xml:space="preserve">Bình </t>
  </si>
  <si>
    <t>Gas R404a (13kg)</t>
  </si>
  <si>
    <t>Hàn the</t>
  </si>
  <si>
    <t>Kìm bằng</t>
  </si>
  <si>
    <t>Kìm cắt</t>
  </si>
  <si>
    <t>Kìm nhọn</t>
  </si>
  <si>
    <t>Lốc máy lạnh 1,5 HP</t>
  </si>
  <si>
    <t>Lốc máy lạnh 1HP</t>
  </si>
  <si>
    <t>Lốc tủ lạnh 1/4 Hp</t>
  </si>
  <si>
    <t>Lốc tủ lạnh 1/6 HP</t>
  </si>
  <si>
    <t>Lốc tủ lạnh 1/8 Hp</t>
  </si>
  <si>
    <t>Máy điều hòa inverter 1 HP Daikin</t>
  </si>
  <si>
    <t>Thái Lan</t>
  </si>
  <si>
    <t>Nhớt lạnh dùng môi chất R134a</t>
  </si>
  <si>
    <t xml:space="preserve">Lít </t>
  </si>
  <si>
    <t>Nhớt lạnh dùng môi chất R22</t>
  </si>
  <si>
    <t>Nhớt lạnh dùng môi chất R404A</t>
  </si>
  <si>
    <t>Nút nhấn dừng khẩn cấp</t>
  </si>
  <si>
    <t>Ống AC phi 16 mm (Ống uốn nguội)</t>
  </si>
  <si>
    <t>Ống AC phi 20 mm (Ống uốn nguội)</t>
  </si>
  <si>
    <t>Ống ghen đơn 16mm, cuộn 15m</t>
  </si>
  <si>
    <t>Ống ghen đơn 19mm, cuộn 15m</t>
  </si>
  <si>
    <t>Ống PVC 27mm</t>
  </si>
  <si>
    <t>Ống PVC 34mm</t>
  </si>
  <si>
    <t>Phin lọc tủ lạnh</t>
  </si>
  <si>
    <t>Phôi sắt 25x25x120mm</t>
  </si>
  <si>
    <t>Phôi sắt hàn 50x150x5mm</t>
  </si>
  <si>
    <t>Tấm</t>
  </si>
  <si>
    <t>Pin 9V</t>
  </si>
  <si>
    <t>Pin AA 1.5V</t>
  </si>
  <si>
    <t>Que hàn điện 3,2 mm</t>
  </si>
  <si>
    <t>Que hàn bạc</t>
  </si>
  <si>
    <t>Que hàn thau</t>
  </si>
  <si>
    <t>Rơ le áp suất dầu</t>
  </si>
  <si>
    <t>Rơ le thời gian 8 chân + đế</t>
  </si>
  <si>
    <t>Rơle thời gian 14 chân +Đế</t>
  </si>
  <si>
    <t>Rơle trung gian 14 chân +Đế</t>
  </si>
  <si>
    <t>Sắt V3, 2li</t>
  </si>
  <si>
    <t>Sắt V5 , 4li</t>
  </si>
  <si>
    <t>Sắt vuông (3x3cm), 1.2li</t>
  </si>
  <si>
    <t>Sắt vuông (5x10cm), 1.2li</t>
  </si>
  <si>
    <t>Ti sạc ga</t>
  </si>
  <si>
    <t>Tol Tấm 1,2x2,4 m dày 0.8</t>
  </si>
  <si>
    <t>Tụ điện 2MF</t>
  </si>
  <si>
    <t>Tụ điện 30MF</t>
  </si>
  <si>
    <t>Tụ điện 60MF</t>
  </si>
  <si>
    <t>Van điện từ phi 10</t>
  </si>
  <si>
    <t>Vít bake 300mm</t>
  </si>
  <si>
    <t>Vít bắn gổ đầu vuông dài 5 phân</t>
  </si>
  <si>
    <t>Vít dẹp 300mm</t>
  </si>
  <si>
    <t>Xi quấn cách nhiệt</t>
  </si>
  <si>
    <t>Dao vét bavia ống đồng</t>
  </si>
  <si>
    <t>Thước thủy 50cm có nam châm</t>
  </si>
  <si>
    <t>Thước hộp kéo 2 m</t>
  </si>
  <si>
    <t xml:space="preserve">Ampe kìm loại kim </t>
  </si>
  <si>
    <t>Găng tay lưới</t>
  </si>
  <si>
    <t>Găng tay cao su</t>
  </si>
  <si>
    <t>Cọ sơn 2,5cm</t>
  </si>
  <si>
    <t>Thùng chứa nước 500 lít (780 x 500 x 430 mm)</t>
  </si>
  <si>
    <t>Mũi khoét gỗ phi 65</t>
  </si>
  <si>
    <t>Ống đồng 6+12+gen</t>
  </si>
  <si>
    <t>Dây điện 2.5</t>
  </si>
  <si>
    <t>CB 30A</t>
  </si>
  <si>
    <t>IV</t>
  </si>
  <si>
    <t>1. CẮT GỌT KIM LOẠI</t>
  </si>
  <si>
    <t>Dũa dẹp dài 3x30 cm</t>
  </si>
  <si>
    <t>Dũa tròn dài 3x30cm</t>
  </si>
  <si>
    <t>Máy khoan cầm tay 600w</t>
  </si>
  <si>
    <t>Nút nhấn kép màu đỏ</t>
  </si>
  <si>
    <t xml:space="preserve">Đầu bắn vít bake </t>
  </si>
  <si>
    <t>dây</t>
  </si>
  <si>
    <t>SOLDER-Ok 
0.8mm-100g</t>
  </si>
  <si>
    <t>TG BH</t>
  </si>
  <si>
    <t>Nhớt máy</t>
  </si>
  <si>
    <t>2. CÔNG NGHỆ Ô TÔ</t>
  </si>
  <si>
    <t xml:space="preserve">Dũa sắt 2cm, dài 25cm </t>
  </si>
  <si>
    <t xml:space="preserve">Lục giác 4 </t>
  </si>
  <si>
    <t>Lục giác 5</t>
  </si>
  <si>
    <t>Xà bông bột</t>
  </si>
  <si>
    <t>Ống mao tủ lạnh</t>
  </si>
  <si>
    <t>Đèn báo đỏ phi 25</t>
  </si>
  <si>
    <t>Đèn báo vàng phi 25</t>
  </si>
  <si>
    <t>Đèn báo xanh phi 25</t>
  </si>
  <si>
    <t>Đầu bắn vít đầu lục giác</t>
  </si>
  <si>
    <t>Cờ le đa năng (9-45mm)</t>
  </si>
  <si>
    <t>Co T khí nén phi 4</t>
  </si>
  <si>
    <t>Co T khí nén phi 6</t>
  </si>
  <si>
    <t>DF-96D 
(220V/20A)</t>
  </si>
  <si>
    <t>Xà phòng 250g</t>
  </si>
  <si>
    <t>Giấy nhám to</t>
  </si>
  <si>
    <t>Nhớt lạnh Tol R134a-OIL8</t>
  </si>
  <si>
    <t>Dung dịch RP7</t>
  </si>
  <si>
    <t>Dây điện ô tô</t>
  </si>
  <si>
    <t>Keo Silicone 112</t>
  </si>
  <si>
    <t>Trung Quốc</t>
  </si>
  <si>
    <t>Giấy nhám nhuyễn</t>
  </si>
  <si>
    <t>Tờ</t>
  </si>
  <si>
    <t>Băng keo non (Kích thước: 0.075mm x 12mm x 10m)</t>
  </si>
  <si>
    <t>Malaysia</t>
  </si>
  <si>
    <t>Băng keo đen cách điện Nano (loại dày)</t>
  </si>
  <si>
    <t>Cát rà xupap</t>
  </si>
  <si>
    <t>Việt Nam</t>
  </si>
  <si>
    <t>Mỡ bò 500g</t>
  </si>
  <si>
    <t>Keo dán ron</t>
  </si>
  <si>
    <t>Tuýp</t>
  </si>
  <si>
    <t>Dung dịch làm mát</t>
  </si>
  <si>
    <t xml:space="preserve">Chai </t>
  </si>
  <si>
    <t>Chai súc rửa vệ sinh bình xăng con johnsen’s carb cleaner 461g</t>
  </si>
  <si>
    <t>Mỹ</t>
  </si>
  <si>
    <t>Dung dịch súc kim phun xăng</t>
  </si>
  <si>
    <t>Vít bake loại tốt hiệu Stanley dài 150mm</t>
  </si>
  <si>
    <t>mới 100%</t>
  </si>
  <si>
    <t>Ấn Độ</t>
  </si>
  <si>
    <t>Cọ 5''</t>
  </si>
  <si>
    <t>Cọ 3''</t>
  </si>
  <si>
    <t>Chổi cọng dừa</t>
  </si>
  <si>
    <t>Chổi bông cỏ</t>
  </si>
  <si>
    <t>Role 4 chân Nissan có giắc và dây điện</t>
  </si>
  <si>
    <t>Nissan</t>
  </si>
  <si>
    <t>Bugi Denso M16</t>
  </si>
  <si>
    <t>Denso</t>
  </si>
  <si>
    <t>Dây phin đánh lửa (có mẫu để thay trên mô hình động cơ)</t>
  </si>
  <si>
    <t>Vít dẹt loại tốt hiệu Stanley dài 150mm</t>
  </si>
  <si>
    <t>Ampe kìm HIOKI 3280-10F (1000A)</t>
  </si>
  <si>
    <t>Bộ cậy giắc điện ô tô xe máy 36 chi tiết</t>
  </si>
  <si>
    <t>Dây ga xe wave</t>
  </si>
  <si>
    <t>Thước lá đo khe hở 0.05-1.0 mm</t>
  </si>
  <si>
    <t>Đức</t>
  </si>
  <si>
    <t>Kềm tháo xecmang (80 -120mm)</t>
  </si>
  <si>
    <t xml:space="preserve">Vòng tháo lắp séc măng 60-175mm </t>
  </si>
  <si>
    <t>Gas lạnh SSB R134a (13,62 kg)</t>
  </si>
  <si>
    <t>Ống dẫn dầu diesel (phi 10)</t>
  </si>
  <si>
    <t>Mét</t>
  </si>
  <si>
    <t>Dây curoa gân (5PK865) lốc nén điều hòa</t>
  </si>
  <si>
    <t>Phin lọc hút ẩm gas lạnh R134a (có mẫu)</t>
  </si>
  <si>
    <t>Que hàn nhôm lõi thuốc sử dụng khò gas, qui cách 2mm x 50cm</t>
  </si>
  <si>
    <t>Máy phân tích kiểm tra Accu</t>
  </si>
  <si>
    <t>Bộ dụng cụ kiểm tra bộ chế hòa khí jtc 4683</t>
  </si>
  <si>
    <t>Bình châm nhớt kingtony 500ml</t>
  </si>
  <si>
    <t>Đài Loan</t>
  </si>
  <si>
    <t>Dây curoa kéo lốc lạnh điều hòa xe toyota hiace</t>
  </si>
  <si>
    <t>Đèn LED 5mm</t>
  </si>
  <si>
    <t>Điện trở 1kilo ohm</t>
  </si>
  <si>
    <t xml:space="preserve">Kềm tuốt dây điện </t>
  </si>
  <si>
    <t>Sin cao su (lắp đầu vòi phun xăng)</t>
  </si>
  <si>
    <t>Sin cao su (lắp chân vòi phun xăng)</t>
  </si>
  <si>
    <t>Công tắc máy 3 vị trí</t>
  </si>
  <si>
    <t>Bộ kiềm mở phe 4 chi tiết ingco hccps01180</t>
  </si>
  <si>
    <t xml:space="preserve">Bộ chuyển đầu khẩu 6 chi tiết: 3/4" sang 1/2", 1/2" sang 3/4", 1/2" sang 3/8", 3/8" sang 1/2", 3/8" sang 1/4", 1/4" sang 3/8". </t>
  </si>
  <si>
    <t>Bộ vam ép cao su càng chữ a gồm 27 chi tiết</t>
  </si>
  <si>
    <t>Bộ đường ống gas lạnh (có mẫu)</t>
  </si>
  <si>
    <t>Đồng hồ vạn năng Sanwa</t>
  </si>
  <si>
    <t>Ăc qui 6A 12V</t>
  </si>
  <si>
    <t>Công tắc báo áp suất nhớt</t>
  </si>
  <si>
    <t>Hàn Quốc</t>
  </si>
  <si>
    <t>Bộ cùm công tắc xe sirius (trái-phải)</t>
  </si>
  <si>
    <t>Bộ bu long đai ốc (M6, M8, M10, M12, M14) (chiều dài 60mm)</t>
  </si>
  <si>
    <t>Bôbin đánh lửa thường</t>
  </si>
  <si>
    <t>Cảm biến vị trí bàn đạp ga (động cơ 2AZ)</t>
  </si>
  <si>
    <t>Kim phun xăng (động cơ 1NZ- FE)</t>
  </si>
  <si>
    <t>Đồng hồ đo nhiệt độ loại que cắm
 (đo nhiệt độ điều hòa ô tô)</t>
  </si>
  <si>
    <t>Than đề máy khởi động của động cơ Xăng 1 bộ 4 cái thang đề có mẫu để thay trên mô hình động cơ)</t>
  </si>
  <si>
    <t>Motor gạt nước Toyota (có giắc đúng theo chân công tắc và dây ra dài 30cm)</t>
  </si>
  <si>
    <t>Motor phun nước Toyota (có giắc đúng theo chân công tắc và dây ra dài 30cm)</t>
  </si>
  <si>
    <t>Bộ chỉnh tâm côn căn bố ly hợp 17 chi tiết</t>
  </si>
  <si>
    <t>Bộ xylanh chính bộ ly hợp xe toyota hiace</t>
  </si>
  <si>
    <t>Bộ xylanh phụ bộ ly hợp xe toyota hiace</t>
  </si>
  <si>
    <t>Bộ cảo lò xo hộp số tự động jtc 1721</t>
  </si>
  <si>
    <t>Máy khởi động xe toyota hiace</t>
  </si>
  <si>
    <t>Bộ dụng cụ làm miệng nấm xuppap</t>
  </si>
  <si>
    <t>Bộ dụng cụ tháo lắp phốt xupap jtc 1717</t>
  </si>
  <si>
    <t>Dụng cụ xoáy xupap bằng tay jtc 1113</t>
  </si>
  <si>
    <t>Bơm xăng điện (động cơ phun xăng)</t>
  </si>
  <si>
    <t>Giá treo Tivi di động (Độ cao tùy chỉnh: 1350mm ~ 1650mm)</t>
  </si>
  <si>
    <t>NB AVA1800-70-1P</t>
  </si>
  <si>
    <t>Bảng từ xanh có chân di động Hàn Quốc 120x240 cm</t>
  </si>
  <si>
    <t>Tủ</t>
  </si>
  <si>
    <t>Nhật Bản</t>
  </si>
  <si>
    <t>Kệ</t>
  </si>
  <si>
    <t xml:space="preserve">Can nhựa 30 lít </t>
  </si>
  <si>
    <t>Khay đựng chi tiết 600x800x100</t>
  </si>
  <si>
    <t>Bàn ghế hs 3 chỗ 0.4 x 2 x 0.8m (2m)</t>
  </si>
  <si>
    <t>Bugi xông máy (sử dụng trên động cơ Hyundai)</t>
  </si>
  <si>
    <t>Bugi xông máy (sử dụng trên động cơ Isuzu)</t>
  </si>
  <si>
    <t>Công tắc khởi động cho động cơ dầu diesel</t>
  </si>
  <si>
    <t>Cảm biến vị trí bướm ga của động cơ xe Toyota vios 2015 theo mẫu</t>
  </si>
  <si>
    <t>Xe Wave RSX FI</t>
  </si>
  <si>
    <t>Cảm biến vị trí trục cam (động cơ 2AZ)</t>
  </si>
  <si>
    <t>Giấy cắt ron amiang (1500x1000X1mm)</t>
  </si>
  <si>
    <t>Giắc cắm đực cái (dạng cọc dỏ đen)</t>
  </si>
  <si>
    <t>Bộ dụng cụ kiểm tra độ kín xylanh, xuppap jtc 4208</t>
  </si>
  <si>
    <t>Có mẫu</t>
  </si>
  <si>
    <t>1 Hộp 10 cây</t>
  </si>
  <si>
    <t xml:space="preserve">Lưỡi cưa Tiệp </t>
  </si>
  <si>
    <t>Mũi dao hợp kim (dạng vai), BK8, 15x9x6mm</t>
  </si>
  <si>
    <t xml:space="preserve">Mũi </t>
  </si>
  <si>
    <t>Mũi dao hợp kim (mũi tàu), BK8, 20x8x5mm</t>
  </si>
  <si>
    <t>Mũi</t>
  </si>
  <si>
    <t>Mũi dao hợp kim cắt đứt 25x3x4mm, BK8</t>
  </si>
  <si>
    <t>Mũi Tiện DCMT11T304 (D11), chuyên sắt. Thép</t>
  </si>
  <si>
    <t>Hợp kim điện cực máy cắt dây</t>
  </si>
  <si>
    <t>Que Hàn bạc</t>
  </si>
  <si>
    <t>Que Hàn thau</t>
  </si>
  <si>
    <t>Que Hàn Ø3.2 (hàn diện)</t>
  </si>
  <si>
    <t>Tole (0.8*1200*2400) mm</t>
  </si>
  <si>
    <t>Tole (1.0*1200*2400) mm</t>
  </si>
  <si>
    <t>Tole (5*50*3000) mm</t>
  </si>
  <si>
    <t>Thép (25*25*120) mm</t>
  </si>
  <si>
    <t>Cục</t>
  </si>
  <si>
    <t>Nhớt 10</t>
  </si>
  <si>
    <t>Lít</t>
  </si>
  <si>
    <t>Dung dịch trơn nguội (dầu mài)</t>
  </si>
  <si>
    <t>Dầu pha nước làm mát</t>
  </si>
  <si>
    <t>Phôi nhựa vuông 100x100x30</t>
  </si>
  <si>
    <t>Que hàn 3.2 mm</t>
  </si>
  <si>
    <t>KT-421</t>
  </si>
  <si>
    <t>Viên</t>
  </si>
  <si>
    <t>Dây Cuaro B42</t>
  </si>
  <si>
    <t>Dây Cuaro A30</t>
  </si>
  <si>
    <t>Asus</t>
  </si>
  <si>
    <t>Cán dao móc lỗ S16Q_MTUNR16, dùng để lắp mảnh chíp tiện TN16/TNMG16</t>
  </si>
  <si>
    <t>Cán dao tiện ren ngoài 60 SER2020K16, gắn mảnh chíp SENKU 16ER.60</t>
  </si>
  <si>
    <t xml:space="preserve">Hộp
</t>
  </si>
  <si>
    <t>Phôi nhôm F40 x 150 (loại nhôm cứng)</t>
  </si>
  <si>
    <t>Dao phay bánh răng m=1,25 (1 bộ = 8 dao)</t>
  </si>
  <si>
    <t>Dao phay bánh răng m=1,5 (1 bộ = 8 dao)</t>
  </si>
  <si>
    <t>Mảnh chíp tiện ren ngoài 60 đô SENKU 16ER.60</t>
  </si>
  <si>
    <t>Cán dao tiện ren trong 60 SNR0016K16, gắn mảnh chíp 16ER.60</t>
  </si>
  <si>
    <t xml:space="preserve"> Bộ đá mài: CBN (mài thép gió_Máy CKV_H20S)</t>
  </si>
  <si>
    <t xml:space="preserve"> Bộ đá mài: SDC (mài hợp kim_Máy CKV_H20S)</t>
  </si>
  <si>
    <t>1hộp 10 mũi</t>
  </si>
  <si>
    <t>Bầu kẹp dao phay chuôi NT40, collet 40 ER, L60, D63</t>
  </si>
  <si>
    <t>Mô hình</t>
  </si>
  <si>
    <t>Bắn gỗ</t>
  </si>
  <si>
    <t>Bắn sắt</t>
  </si>
  <si>
    <t xml:space="preserve"> Ruột đồng</t>
  </si>
  <si>
    <t>Ruột đồng</t>
  </si>
  <si>
    <t>Loại số</t>
  </si>
  <si>
    <t>Tụ điện 35MF nhôm (3 chân)</t>
  </si>
  <si>
    <t>Tụ điện 60MF nhôm (3 chân)</t>
  </si>
  <si>
    <t>Bộ cụ cạo bụi than, làm sạch rãnh xéc măng</t>
  </si>
  <si>
    <t>12 tháng</t>
  </si>
  <si>
    <t>Lốc quạt B4 M46 (dây đồng)</t>
  </si>
  <si>
    <t>Cánh quạt B4</t>
  </si>
  <si>
    <t>Tụ quạt 2uF/400V</t>
  </si>
  <si>
    <t>Tuốt năng quạt bàn (cơ)</t>
  </si>
  <si>
    <t>Tuốt năng quạt đảo (cơ)</t>
  </si>
  <si>
    <t>Tuốt năng quạt bàn (điện)</t>
  </si>
  <si>
    <t>Cáp chuyển đổi VGA TO HDMI có âm thanh</t>
  </si>
  <si>
    <t>Nẹp nhựa điện 5p</t>
  </si>
  <si>
    <t>Tắc kê nhựa 6x30mm (bịch 10 con)</t>
  </si>
  <si>
    <t>Thang nhôm rút đơn 7m (độ dày nhôm 1,5 mm)</t>
  </si>
  <si>
    <t>Bộ Chia Mạng: 8 cổng 10/1000BASE-T; Tốc độ chuyển mạch: 16Gbps; vỏ kim loại.</t>
  </si>
  <si>
    <t>Balun cho camera 8.0</t>
  </si>
  <si>
    <t>Hộp Box âm tường 120x120mm</t>
  </si>
  <si>
    <t>Có mẫu (mô hình động cơ)</t>
  </si>
  <si>
    <t>Hộp ECU (động cơ Toyota 1TR- FE. Xe Inova 2010)</t>
  </si>
  <si>
    <t>Hộp ECU (động cơ Toyota 5S FE , loại đánh lửa bô bin đôi)</t>
  </si>
  <si>
    <t>Hộp ECU (động cơ Toyota 2NZ FE , loại đánh lửa bô bin đơn, ga cơ)</t>
  </si>
  <si>
    <t>Hộp ECU (động cơ Toyota 1NZ FE , loại đánh lửa bô bin đơn, ga điện)</t>
  </si>
  <si>
    <t>Bơm cao áp (động cơ phun dầu điện tử, Santafe 2006)</t>
  </si>
  <si>
    <t>Ống đồng d= 10mm (6 dem)</t>
  </si>
  <si>
    <t>Hộp ECU (động cơ Toyota 5A FE)</t>
  </si>
  <si>
    <t>Dây rút 20cm, bịch 500 sợi</t>
  </si>
  <si>
    <t>Gas R22 bình 3kg</t>
  </si>
  <si>
    <t>Gas R32 bình 3kg</t>
  </si>
  <si>
    <t>Gas R410a bình 3kg</t>
  </si>
  <si>
    <t>Đvt</t>
  </si>
  <si>
    <t>Hunonic Lahu /Lahu 04</t>
  </si>
  <si>
    <t>HT1A</t>
  </si>
  <si>
    <t>ASUS PRIME A320M-K</t>
  </si>
  <si>
    <t>AMD Athlon 3000G</t>
  </si>
  <si>
    <t>Cat5e UTP AMP/CommScope 6-0219590-2</t>
  </si>
  <si>
    <t>Dell 3.5 SAS/SATA 13G</t>
  </si>
  <si>
    <t>Xigmatek XA-20 ATX</t>
  </si>
  <si>
    <t>TNY 278P</t>
  </si>
  <si>
    <t>CQ0756</t>
  </si>
  <si>
    <t>MF47C</t>
  </si>
  <si>
    <t>Tụ lọc nguồn 330MF/200V</t>
  </si>
  <si>
    <t>Tụ lọc nguồn 470MF/220V</t>
  </si>
  <si>
    <t xml:space="preserve">Kapusi </t>
  </si>
  <si>
    <t xml:space="preserve"> Nhật Bản</t>
  </si>
  <si>
    <t>Súng bắn ty trần thạch cao loại dài 3m4 JOK (kèm 300 đinh thẳng + 100 đinh móc phi 20)</t>
  </si>
  <si>
    <t>WD10EZEX</t>
  </si>
  <si>
    <t>DF-96ED</t>
  </si>
  <si>
    <t>Bosch</t>
  </si>
  <si>
    <t>CORSAIR</t>
  </si>
  <si>
    <t>Đế rơ le thời gian 8 chân (loại đế chân vòng tròn)</t>
  </si>
  <si>
    <t>Đèn báo (X, Đ, V) phi 25</t>
  </si>
  <si>
    <t>Dây Micro HDMI 10M (dài 10 mét)</t>
  </si>
  <si>
    <t>Phôi nhôm vuông 100x100x30 (loại nhôm cứng)</t>
  </si>
  <si>
    <t>Bô bin đánh lửa (động cơ 2AZ)</t>
  </si>
  <si>
    <t>Hộp mực máy in HP M404n (76a có chip)</t>
  </si>
  <si>
    <t>Bulong + đai ốc (5 ly; dài 3 cm)</t>
  </si>
  <si>
    <t>Bulong + đai ốc (6 ly; dài 4 cm)</t>
  </si>
  <si>
    <t>Ống gen cách điện 4 ly</t>
  </si>
  <si>
    <t>Sơn xịt A215</t>
  </si>
  <si>
    <t>Gas lạnh R134a (13kg)</t>
  </si>
  <si>
    <t>Ke đỡ dàn nóng 2HP</t>
  </si>
  <si>
    <t>Nối ống PVC 21mm</t>
  </si>
  <si>
    <t>Nối ống PVC 27mm</t>
  </si>
  <si>
    <t>Nối ống PVC 34mm</t>
  </si>
  <si>
    <t>Ống đồng d= 12mm (6 dem)</t>
  </si>
  <si>
    <t>Ống đồng d= 8mm (6 dem)</t>
  </si>
  <si>
    <t>Ống đồng d=16mm (6 dem)</t>
  </si>
  <si>
    <t>Ống đồng d=6mm (6 dem)</t>
  </si>
  <si>
    <t>Ống đồng phi 19 (6 dem)</t>
  </si>
  <si>
    <t>Ống mao máy lạnh 1 HP</t>
  </si>
  <si>
    <t>Cán dao móc lỗ S20Q_MTUNR20, dùng để lắp mảnh chíp tiện TN16/TNMG16</t>
  </si>
  <si>
    <t>Rơle 5 chân có giắc và dây</t>
  </si>
  <si>
    <t>Dụng cụ taroren lỗ lắp bugi jtc-4898 kích thước m12 x1,25 chiều dài 260mm. kích thước m14 x1,25 chiều dài 260mm.</t>
  </si>
  <si>
    <t xml:space="preserve">Van tắt máy điện từ sử dụng cho bơm cao áp VE </t>
  </si>
  <si>
    <t>Thang đề máy khởi động của động cơ Diesel 1 bộ 4 cái thang đề có mẫu để thay trên mô hình động cơ)</t>
  </si>
  <si>
    <t>Công tắc đèn ưu tiên (Harzard) xe Toyota (có giắc đúng theo chân công tắc và dây ra dài 30cm)</t>
  </si>
  <si>
    <t>Băng ghế ngồi thực tập chân sắt mặt gỗ 2,2m x 0,25m x 0,4m</t>
  </si>
  <si>
    <t xml:space="preserve">Hộp điều khiển phanh ABS theo mẫu </t>
  </si>
  <si>
    <t xml:space="preserve">Bộ chấp hành phanh ABS theo mẫu </t>
  </si>
  <si>
    <t>NHÓM 1: LINH KIỆN, THIẾT BỊ ĐIỆN TỬ- TIN HỌC</t>
  </si>
  <si>
    <t>Micro không dây (4 mic cầm tay; Tần số sóng: 220Mhz- 270MHz; mỗi tay Micro là 01 kênh độc lập; phạm vi thu sóng 50m)</t>
  </si>
  <si>
    <t>MBA 220/ 12- 10 A</t>
  </si>
  <si>
    <t>RAM 8GB, Loại RAM DDR4- 1600Mhz</t>
  </si>
  <si>
    <t>NHÓM 4: VẬT TƯ, DỤNG CỤ, THIẾT BỊ CƠ KHÍ- ĐỘNG LỰC</t>
  </si>
  <si>
    <t>Công tắc ON- OFF</t>
  </si>
  <si>
    <t>Kim phun xăng (động cơ 2AZ- FE)</t>
  </si>
  <si>
    <t>Quạt treo công nghiệp Haichi hcw500- 155w</t>
  </si>
  <si>
    <t>BÀN MAP GANG 500X500- 500x500</t>
  </si>
  <si>
    <t xml:space="preserve">Flycam </t>
  </si>
  <si>
    <t>Màn hình 27 inch</t>
  </si>
  <si>
    <t>Dây kết nối tivi cổng HDMI 10 m</t>
  </si>
  <si>
    <t>Cadivi</t>
  </si>
  <si>
    <t>LeZo 6A-500V</t>
  </si>
  <si>
    <t>sino</t>
  </si>
  <si>
    <t>Gas R22 (13,6 kg)</t>
  </si>
  <si>
    <t>Kovax A1000</t>
  </si>
  <si>
    <t>Kovax A100</t>
  </si>
  <si>
    <t>Nachi</t>
  </si>
  <si>
    <t>Makita 9553B</t>
  </si>
  <si>
    <t>SH-FU-14MG</t>
  </si>
  <si>
    <t>Vertex VH-8</t>
  </si>
  <si>
    <t>CKV_H20S</t>
  </si>
  <si>
    <t>INSIZE 4120-16H (M16x2- 6g)</t>
  </si>
  <si>
    <t>INSIZE 4120-16h (M16x2- 6g)</t>
  </si>
  <si>
    <t>INSIZE 4120-20H (M20x2,5- 6g)</t>
  </si>
  <si>
    <t xml:space="preserve"> INSIZE 4120-20h (M20x2,5- 6g)</t>
  </si>
  <si>
    <t>Mitutoyo 500-182-30</t>
  </si>
  <si>
    <t>Stanley</t>
  </si>
  <si>
    <t>HIOKI 3280-10F (1000A)</t>
  </si>
  <si>
    <t>toptul jean0131</t>
  </si>
  <si>
    <t>jtc 1717</t>
  </si>
  <si>
    <t>toptol jgat 0401</t>
  </si>
  <si>
    <t>Hawin S600</t>
  </si>
  <si>
    <t>jtc 1721</t>
  </si>
  <si>
    <t>jtc 1113</t>
  </si>
  <si>
    <t>KS Tools 826.7515</t>
  </si>
  <si>
    <t>Mitutoyo 184-302S</t>
  </si>
  <si>
    <t>JTC-4068</t>
  </si>
  <si>
    <t>Cita- CKĐL GT</t>
  </si>
  <si>
    <t>Total TAT3081-3</t>
  </si>
  <si>
    <t>INGCO ATG0601</t>
  </si>
  <si>
    <t>INSIZE, 2322-160A</t>
  </si>
  <si>
    <t xml:space="preserve"> 530-101 Mitutoyo</t>
  </si>
  <si>
    <t>Mitutoyo</t>
  </si>
  <si>
    <t>Smart Control 2014</t>
  </si>
  <si>
    <t>QST1081B</t>
  </si>
  <si>
    <t>DAHUA DH-PFS3008-8ET-L</t>
  </si>
  <si>
    <t>Caddy Bay 9.5mm</t>
  </si>
  <si>
    <t>Kingston</t>
  </si>
  <si>
    <t>SSD MSI SPATIUM S270 2.5-Inch SATA III 120GB SPATIUM-S270-120GB</t>
  </si>
  <si>
    <t>Dragon 450w</t>
  </si>
  <si>
    <t>Mitsumi S6703</t>
  </si>
  <si>
    <t>Mitsumi (KFK-EA4XT) USB</t>
  </si>
  <si>
    <t>Acer K202HQL</t>
  </si>
  <si>
    <t>Daphaco</t>
  </si>
  <si>
    <t>Nano</t>
  </si>
  <si>
    <t>DJI Mavic Mini SE Combo</t>
  </si>
  <si>
    <t>DTECH VHF400</t>
  </si>
  <si>
    <t>Sino</t>
  </si>
  <si>
    <t>JOK</t>
  </si>
  <si>
    <t xml:space="preserve">PHILIPS 272M8CZ </t>
  </si>
  <si>
    <t>Ugreen 40224</t>
  </si>
  <si>
    <t>Kingston A400 2.5-Inch SATA III 240GB SA400S37/240G</t>
  </si>
  <si>
    <t>HP LAPTOP 15-DY2152WM</t>
  </si>
  <si>
    <t xml:space="preserve">Màn hình LED P4 trong nhà (khoảng cách giữa hai điểm ảnh là 4 mm) </t>
  </si>
  <si>
    <t>P4</t>
  </si>
  <si>
    <t>RUIJIE RG-ES108GD</t>
  </si>
  <si>
    <t>Máy tính để bàn</t>
  </si>
  <si>
    <t>PC Dell Vostro 3888</t>
  </si>
  <si>
    <t>Dropwire</t>
  </si>
  <si>
    <t>8MP</t>
  </si>
  <si>
    <t>NPA12050V</t>
  </si>
  <si>
    <t xml:space="preserve"> 76a</t>
  </si>
  <si>
    <t>UNI-T UT200A</t>
  </si>
  <si>
    <t>Apech HL 9206</t>
  </si>
  <si>
    <t>TOMZN</t>
  </si>
  <si>
    <t>Schneider ATV212</t>
  </si>
  <si>
    <t>Top</t>
  </si>
  <si>
    <t>JX020</t>
  </si>
  <si>
    <t xml:space="preserve">BH18 </t>
  </si>
  <si>
    <t>Intel</t>
  </si>
  <si>
    <t>Tunglee PL22-400-10CB</t>
  </si>
  <si>
    <t>BOSCH GMS120</t>
  </si>
  <si>
    <t>Siemens</t>
  </si>
  <si>
    <t xml:space="preserve">Sunhouse SHD4025B </t>
  </si>
  <si>
    <t>ASUS H81M-K</t>
  </si>
  <si>
    <t>Bosch GBM 13RE 600W</t>
  </si>
  <si>
    <t>Asia B16001</t>
  </si>
  <si>
    <t>KingStone</t>
  </si>
  <si>
    <t>MT-12 (9-13A)</t>
  </si>
  <si>
    <t>Omron H3Y-4 14P 24VDC</t>
  </si>
  <si>
    <t>Hanyoung T38N-30C</t>
  </si>
  <si>
    <t>Hanyoung LES-03-1</t>
  </si>
  <si>
    <t>TQ936</t>
  </si>
  <si>
    <t>DEREE DE-360 TRN</t>
  </si>
  <si>
    <t>LS MC-9a</t>
  </si>
  <si>
    <t>LS MT-12 (9-13A)</t>
  </si>
  <si>
    <t xml:space="preserve">Omron </t>
  </si>
  <si>
    <t>Bảo Long 1DK-15</t>
  </si>
  <si>
    <t>Asaki AK-6928</t>
  </si>
  <si>
    <t>Honest 1KM</t>
  </si>
  <si>
    <t>Chint</t>
  </si>
  <si>
    <t>Tasco Black TB35</t>
  </si>
  <si>
    <t>YF-600A</t>
  </si>
  <si>
    <t>Tasco TA504SG</t>
  </si>
  <si>
    <t>VALUE VTC-42</t>
  </si>
  <si>
    <t>Honest 6220</t>
  </si>
  <si>
    <t>Mitsubishi</t>
  </si>
  <si>
    <t>KORLOY</t>
  </si>
  <si>
    <t xml:space="preserve">Molipden </t>
  </si>
  <si>
    <t>VERTEX INT-13-NT40</t>
  </si>
  <si>
    <t xml:space="preserve"> johnsen’s carb cleaner 461g</t>
  </si>
  <si>
    <t>FI 3M 08956</t>
  </si>
  <si>
    <t>Stanley STMT60806-8</t>
  </si>
  <si>
    <t>Feeler gauge 413105</t>
  </si>
  <si>
    <t xml:space="preserve"> Toptul JABA0812 80-120mm</t>
  </si>
  <si>
    <t>TOPTUL JAAA1806</t>
  </si>
  <si>
    <t>R134a</t>
  </si>
  <si>
    <t>5PK865</t>
  </si>
  <si>
    <t>Micro-200Pro</t>
  </si>
  <si>
    <t>JTC 4683</t>
  </si>
  <si>
    <t>JTC 4208</t>
  </si>
  <si>
    <t>JTC 4898</t>
  </si>
  <si>
    <t>Kingtony</t>
  </si>
  <si>
    <t>VT-1910</t>
  </si>
  <si>
    <t>Ingco HCCPS01180</t>
  </si>
  <si>
    <t>XGMD1024</t>
  </si>
  <si>
    <t>Sanwa CD800A</t>
  </si>
  <si>
    <t>Có mẫu  (mô hình động cơ)</t>
  </si>
  <si>
    <t>TP101</t>
  </si>
  <si>
    <t xml:space="preserve">Toyota </t>
  </si>
  <si>
    <t>Tech-Tools</t>
  </si>
  <si>
    <t>Bộ dao cạo gioăng toptol jgat 0401 gồm 4 dao: chi tiết sản phẩm</t>
  </si>
  <si>
    <t>HCW-500</t>
  </si>
  <si>
    <t>JONNESWAY AI020065</t>
  </si>
  <si>
    <t>Samsung UA65AU8000</t>
  </si>
  <si>
    <t>Cuộn dây hơi xoắn dẫn khí nén 15m 2 đầu có giắc nối nhanh</t>
  </si>
  <si>
    <t>Hyundai</t>
  </si>
  <si>
    <t xml:space="preserve"> Isuzu</t>
  </si>
  <si>
    <t>Dell</t>
  </si>
  <si>
    <t>Bộ máy tính để bàn</t>
  </si>
  <si>
    <t>Honda</t>
  </si>
  <si>
    <t>Vcm 1.0 Lion</t>
  </si>
  <si>
    <t>Dây điện từ 0,6 mm (Dây Nhôm)</t>
  </si>
  <si>
    <t>Dây điện từ 0,70 mm (Dây Nhôm)</t>
  </si>
  <si>
    <t>Giẻ lau (KT 30x30 cm)</t>
  </si>
  <si>
    <t>303C</t>
  </si>
  <si>
    <t>Asia</t>
  </si>
  <si>
    <t>Tiệp Khắc</t>
  </si>
  <si>
    <t>6 tháng</t>
  </si>
  <si>
    <t>6 Tháng</t>
  </si>
  <si>
    <t>12 Tháng</t>
  </si>
  <si>
    <t>3 Tháng</t>
  </si>
  <si>
    <t>GT6A</t>
  </si>
  <si>
    <t>Đã qua sử dụng</t>
  </si>
  <si>
    <t>06 Tháng</t>
  </si>
  <si>
    <t>Thùng 305m</t>
  </si>
  <si>
    <t>Loại lớn 
bằng nhôm</t>
  </si>
  <si>
    <t>Có thể điều chỉnh magic</t>
  </si>
  <si>
    <t>50 cây/hộp</t>
  </si>
  <si>
    <t>Thép Ø30 (mềm - CT30)</t>
  </si>
  <si>
    <t>Thép Ø40 (mềm - CT30)</t>
  </si>
  <si>
    <t>Thép Ø50 (mềm - CT30)</t>
  </si>
  <si>
    <t>Thép Ø60 (mềm - CT30)</t>
  </si>
  <si>
    <t>Thép vuông 20 đặc (mềm - CT30)</t>
  </si>
  <si>
    <t>Giá kệ sắt - cao 2m, dài 2m, rộng 0,3m, 6 sàn</t>
  </si>
  <si>
    <t>Bulong + đai ốc + Lông đền (8 ly; dài 3 cm)</t>
  </si>
  <si>
    <t>Dây rút dài 300mm, bịt 500 cái</t>
  </si>
  <si>
    <t>Bộ ke đỡ dàn nóng 2HP</t>
  </si>
  <si>
    <t xml:space="preserve"> Trung Quốc</t>
  </si>
  <si>
    <t xml:space="preserve"> DKT_170</t>
  </si>
  <si>
    <t>Malayxia</t>
  </si>
  <si>
    <t>Sharp KSH-D18SV-CH</t>
  </si>
  <si>
    <t>Daikin ATKC25UAVMV</t>
  </si>
  <si>
    <t>Vertex VPS-303</t>
  </si>
  <si>
    <t>HP 107a (4ZB77A)</t>
  </si>
  <si>
    <t>Panasonic CU/CS-PU18XKH-8M</t>
  </si>
  <si>
    <t>OKI Super Coolant 500ml</t>
  </si>
  <si>
    <t>750F Gray (85g)</t>
  </si>
  <si>
    <t>TU984-2L</t>
  </si>
  <si>
    <t>Tủ sắt locker 8 ngăn kín giá rẻ</t>
  </si>
  <si>
    <t xml:space="preserve">TTPusa </t>
  </si>
  <si>
    <t>BGV103 + GGV103</t>
  </si>
  <si>
    <t>Dây cáp VC 2.5mm, cuộn 100m</t>
  </si>
  <si>
    <t>Dây điện mềm 1.0 mm, cuộn 100m</t>
  </si>
  <si>
    <t>Dây cáp điện Vcmt 4x1.5mm</t>
  </si>
  <si>
    <t>Dây cấp nguồn Vcmt  4x2.5mm</t>
  </si>
  <si>
    <t>Ống trunking 35x35mm (tole)</t>
  </si>
  <si>
    <t>Dây điện 0.5</t>
  </si>
  <si>
    <t>vật liệu hợp kim nhôm sơn tĩnh điện, 1m5</t>
  </si>
  <si>
    <t>Dây điện 2x32 ruột đồng (cuộn 100m)</t>
  </si>
  <si>
    <t>Sắt V (2,5x2,5mm), 2li</t>
  </si>
  <si>
    <t>Ván MDF 1 phân, KT: 1,22x2,44m</t>
  </si>
  <si>
    <t>Reteech RTV18-TC-BI</t>
  </si>
  <si>
    <t>Ống đồng 10mm, dày 0,61</t>
  </si>
  <si>
    <t>Ống đồng 12mm, dày 0,61</t>
  </si>
  <si>
    <t>Ống đồng 6mm, dày 0,61</t>
  </si>
  <si>
    <t>Ống gen đơn 16mm, cuộn 10m</t>
  </si>
  <si>
    <t>Dao thép gió vuông 10, hộp 10 cây</t>
  </si>
  <si>
    <t>Dao thép gió tròn phi 6x200, hộp 10 cây</t>
  </si>
  <si>
    <t>Dao thép gió vuông 12, hộp 10 cây</t>
  </si>
  <si>
    <t>Phôi nhựa F40 x 150  (loại nhôm cứng)</t>
  </si>
  <si>
    <t>Công tắc cảm biến nhiệt độ nước làm mát</t>
  </si>
  <si>
    <t>Bộ canh chỉnh ly hợp đa năng toptul jean0131 được cung cấp với 3 ống kẹp mở rộng có kích thước khác nhau ống đồng: ø15-18mm; ø18-21mm; ø22-28mm</t>
  </si>
  <si>
    <t>Đơn giá  (Có VAT, vận chuyển, lắp đặt)</t>
  </si>
  <si>
    <t xml:space="preserve">Xăng </t>
  </si>
  <si>
    <t>VN</t>
  </si>
  <si>
    <t>Bơm khí oxy (40 lít)</t>
  </si>
  <si>
    <t>Khí Gas đốt (12 Kg)</t>
  </si>
  <si>
    <t>Nhớt 30</t>
  </si>
  <si>
    <t>Dầu diesel</t>
  </si>
  <si>
    <t>Khí Gas</t>
  </si>
  <si>
    <t>Khí oxy</t>
  </si>
  <si>
    <t>Xăng A95</t>
  </si>
  <si>
    <t>Dầu Diezel</t>
  </si>
  <si>
    <t>Nhớt 40</t>
  </si>
  <si>
    <t>Công tắc hành trình loại lớn</t>
  </si>
  <si>
    <t>Động cơ giảm tốc 400 W tỉ số truyền 1/10</t>
  </si>
  <si>
    <t>Ống trunking xương cá 25x25 (tole)</t>
  </si>
  <si>
    <t>STT</t>
  </si>
  <si>
    <t>1 hộp 100 lưỡi</t>
  </si>
  <si>
    <t>Số lượng</t>
  </si>
  <si>
    <t>Danh mục mua sắm</t>
  </si>
  <si>
    <t>Thùng</t>
  </si>
  <si>
    <t>Cuồn</t>
  </si>
  <si>
    <t>Bịch</t>
  </si>
  <si>
    <t>Đôi</t>
  </si>
  <si>
    <t>Cặp</t>
  </si>
  <si>
    <t>Chiếc</t>
  </si>
  <si>
    <t>Bộ Điều Khiển Từ Xa Qua Điện Thoại 4 Thiết Bị (Hunonic Lahu)</t>
  </si>
  <si>
    <t>Thiết bị chống trộm hồng ngoại HT1A</t>
  </si>
  <si>
    <t xml:space="preserve">Ổ Cứng HDD Dell </t>
  </si>
  <si>
    <t>Tray Dell 3.5 SAS/SATA 13G</t>
  </si>
  <si>
    <t>Cáp mạng Cat5e UTP AMP/CommScope 6-0219590-2</t>
  </si>
  <si>
    <t>RJ45 TENDA UTP Cat.6 chống nhiễu TEH60510 </t>
  </si>
  <si>
    <t>Switch DAHUA DH-PFS3008-8ET-L</t>
  </si>
  <si>
    <t>Card mạng usb (usb lan)</t>
  </si>
  <si>
    <t>Khay lắp ổ cứng SSD Caddy by 9.5mm</t>
  </si>
  <si>
    <t>CPU AMD Athlon 3000G</t>
  </si>
  <si>
    <t>Mainboard ASUS PRIME A320M-K</t>
  </si>
  <si>
    <t>Nguồn PC Dragon 450w</t>
  </si>
  <si>
    <t>Case Xigmatek XA-20 ATX</t>
  </si>
  <si>
    <t>Monitor 18,5 Inches Acer</t>
  </si>
  <si>
    <t>Card test mian board</t>
  </si>
  <si>
    <t>Chì hàn SOLDER-Ok 0.8mm-100g</t>
  </si>
  <si>
    <t>VOM kim MF47C</t>
  </si>
  <si>
    <t xml:space="preserve">Mỏ Hàn Chì 30w Kapusi Nhật Bản </t>
  </si>
  <si>
    <t>Công tắc hạt sino</t>
  </si>
  <si>
    <t>Băng keo điện Nano (đường kính 8cm)</t>
  </si>
  <si>
    <t xml:space="preserve">Ổ cứng SSD Gigabyte Sata III 256GB </t>
  </si>
  <si>
    <t>Laptop (kích thước màn hình: 15.6 inch; độ phân giải: Full HD 1920 x 1080 pixels; 8GB Ram; 512GB SSD; chip xử lý Core i5-1135G7)</t>
  </si>
  <si>
    <t>Ổ đĩa HDD: Western Digital Caviar Blue 1TB- 64MB cache- 7200 vòng- Sata 3</t>
  </si>
  <si>
    <t>Cáp điện thoại 4 lõi ngoài trời: Tiêu chuẩn cáp: UTP24AWG; Số lõi mạng: 4 lõi (2 cặp xoắn); Chất liệu dây dẫn: Hợp kim đồng
Tốc độ truyền tải: 10/100mbps; Cấu trúc vỏ: 2 lớp; Chiều dài cuộn: 300 mét.</t>
  </si>
  <si>
    <t>Ampe kiềm</t>
  </si>
  <si>
    <t>Biến tần Schneider ATV212 0.75kW, 3P 220V, có màn hình</t>
  </si>
  <si>
    <t>Bình nun siêu tốc Comet CM 8215- 1,5L</t>
  </si>
  <si>
    <t>Bộ đếm số vòng tiến, lùi và tự ngắt JX020 (bộ hiển thị đếm, cảm biến tiệm cận 2 chiều, nam châm, bộ nguồn 12v)</t>
  </si>
  <si>
    <t>Bộ điều khiển mực nước tự động DF-96ED</t>
  </si>
  <si>
    <t xml:space="preserve">Bộ khởi động mềm và dừng mềm Schneider ATS01, 0.75kW, 6A điện áp 110…230VAC- </t>
  </si>
  <si>
    <t>BỘ NGUỒN CORSAIR 500W CXV3. FAN 12CM. BLACK</t>
  </si>
  <si>
    <t>CB 3 pha- 32A LS</t>
  </si>
  <si>
    <t>Chuột quang Delux 375</t>
  </si>
  <si>
    <t>CPU Intel Core i5-6500 3.2 GHz / 6MB / HD 530 Graphics / Socket 1151</t>
  </si>
  <si>
    <t>Cùm Omega ɸ60</t>
  </si>
  <si>
    <t>Kéo cắt ống AC</t>
  </si>
  <si>
    <t>LOGO Siemens 6ED1052-1MD00-0BA8</t>
  </si>
  <si>
    <t>Nồi chiên không dầu Sunhouse 3 lít SHD 4025 B</t>
  </si>
  <si>
    <t>MAINBOARD ASUS H81M-K</t>
  </si>
  <si>
    <t>Nồi Cơm Điện Nắp Rời Sharp KSH-D18SV-CH</t>
  </si>
  <si>
    <t>Nút nhấn kép màu Vàng</t>
  </si>
  <si>
    <t>Rơ le quá dòng quá áp , thấp áp TVPS1-63B</t>
  </si>
  <si>
    <t>Rơle nhiệt 6-13A LS</t>
  </si>
  <si>
    <t>Rơle thời gian 14 chân +đế</t>
  </si>
  <si>
    <t>Tay hàn điều chỉnh nhiệt TQ936 220v 60w</t>
  </si>
  <si>
    <t>Bộ điều khiển từ xa Honest 1KM</t>
  </si>
  <si>
    <t>Board dàn lạnh máy lạnh Midea inverter NSAV-09CRN1</t>
  </si>
  <si>
    <t>Board dàn nóng máy lạnh Midea inverter NSAV-09CRN1</t>
  </si>
  <si>
    <t>CB cóc 1 pha 30A, sino</t>
  </si>
  <si>
    <t>Công tắc tơ 220V 32A LS + 1cặp tiếp điểm phụ</t>
  </si>
  <si>
    <t>Gas R32 (13kg)</t>
  </si>
  <si>
    <t>Nút nhấn kép màu đỏ,xanh, vàng</t>
  </si>
  <si>
    <t>Rơ le nhiệt LS 6A</t>
  </si>
  <si>
    <t>Thước loe (TA504SG, Tasco)</t>
  </si>
  <si>
    <t xml:space="preserve">Dao cắt ống đồng loại lớn phi 42 VALUE </t>
  </si>
  <si>
    <t>Máy lạnh reteech 2HP</t>
  </si>
  <si>
    <t>Dây cáp 2.5 Daphaco</t>
  </si>
  <si>
    <t>Mũi phay APMT 160408 PDER _MG.
Các thông số A=16.5, B =9.52, S=4.76, r=0.8, d1 =4.4</t>
  </si>
  <si>
    <t>Mũi tiện KORLOY MGMN300-M</t>
  </si>
  <si>
    <t>Dây cắt Molipden- 0.18mm</t>
  </si>
  <si>
    <t>Giấy nhám Kovax A1000</t>
  </si>
  <si>
    <t>Giấy nhám Kovax A100</t>
  </si>
  <si>
    <t>Bộ mũi khoan nachi 25 cây, Nachi, ao gồm 25 mũi khoan từ 1.0mm đến 13.0mm, bước nhảy giữa các mũi là 0.5mm</t>
  </si>
  <si>
    <t>Dao phay ngón Ø4, 55°HRC 4F Milling Cutters</t>
  </si>
  <si>
    <t>Dao phay ngón Ø6, 55°HRC 4F Milling Cutters</t>
  </si>
  <si>
    <t>Dao phay ngón Ø10, 55°HRC 4F Milling Cutters</t>
  </si>
  <si>
    <t>Dao phay ngón Ø16, 55°HRC 4F Milling Cutters</t>
  </si>
  <si>
    <t>Dao phay lăng răng M1.5 STM150HS
Lớp phủ HSS/COATING TIN, TICN ..</t>
  </si>
  <si>
    <t>Máy mài cầm tay 9553B</t>
  </si>
  <si>
    <t>Đầu dò tâm Vertex VPS-303</t>
  </si>
  <si>
    <t>Lò nung SH Scientific SH-FU-14MG (14L, 1200°C)</t>
  </si>
  <si>
    <t>Máy in Laser Trắng Đen HP 107a (4ZB77A)</t>
  </si>
  <si>
    <t xml:space="preserve">Máy tính bộ Asus ExpertCenter AIO E5202WHAK i3/ 4GB /512GB/Chuột&amp;Bàn phím/Win11 (BA019W) </t>
  </si>
  <si>
    <t>Bàn xoay đứng và ngang Vertex VH-8
A=65, A1=100, B=219 , D=205, H=102, H1=135</t>
  </si>
  <si>
    <t>Bầu kẹp mũi khoan VERTEX INT-13-NT40</t>
  </si>
  <si>
    <t>Máy mài dao phay ngón CKV_H20S</t>
  </si>
  <si>
    <t>Calip kiểm tra ren trục INSIZE 4120-16H (M16x2- 6g)</t>
  </si>
  <si>
    <t>Calip kiểm tra ren Lỗ INSIZE 4120-16h (M16x2- 6g)</t>
  </si>
  <si>
    <t>Calip kiểm tra ren trục INSIZE 4120-20H (M20x2,5- 6g)</t>
  </si>
  <si>
    <t>Calip kiểm tra ren Lỗ INSIZE 4120-20h (M20x2,5- 6g)</t>
  </si>
  <si>
    <t>Máy lạnh Panasonic Inverter 2 HP 
CU/CS-PU18XKH-8M</t>
  </si>
  <si>
    <t>Thước cặp điện tử dải đo 0-200mm 
Mitutoyo 500-182-30</t>
  </si>
  <si>
    <t>Bộ công tắc tổ hợp gồm: công tắc pha-cos, báo rẽ, công tắc gạt nước rửa kính xe Toyota (có giắc đúng theo chân công tắcc và dây ra dài 30cm)</t>
  </si>
  <si>
    <t>Bộ công tắc tổ hợp điều khiển gạt nước rửa kính xe Toyota (có giắc đúng theo chân công tắcc và dây ra dài 30cm)</t>
  </si>
  <si>
    <t>Smart Tivi Samsung 4K 65 inch UA65AU8000</t>
  </si>
  <si>
    <t>RACINGline tủ đồ nghề 515 chi tiết KS Tools 826.7515</t>
  </si>
  <si>
    <t>Quạt công nghiệp đứng Hawin S600</t>
  </si>
  <si>
    <t>Ê tô thép 6" TTPusa 450-1101C.60-CPW</t>
  </si>
  <si>
    <t>Thước đo khe hở 13 lá Mitutoyo 184-302S</t>
  </si>
  <si>
    <t>Bộ bàn ghế giáo viên BGV103</t>
  </si>
  <si>
    <t>Cảo Xy Lanh JTC-4068</t>
  </si>
  <si>
    <t>Giá treo động cơ hiệu Cita- CKĐL GT</t>
  </si>
  <si>
    <t>Súng thổi khí Total TAT3081-3</t>
  </si>
  <si>
    <t>Súng bơm lốp xe ô tô dùng khí INGCO ATG0601</t>
  </si>
  <si>
    <t>Thước cặp cơ khí 0-150mm 0.05mm 530-101 Mitutoyo</t>
  </si>
  <si>
    <t>Đồng hồ đo lỗ INSIZE, 2322-160A, 50-160mm/ 0.01mm...</t>
  </si>
  <si>
    <t>Đế từ và đồng hồ so Mitutoyo</t>
  </si>
  <si>
    <t>Mũi tiện TCMT 16T308
Các thông số A1= 60°, A2=7°, B1=16.52, B3=9.52, 
C1=3.97, D1= 0.8.</t>
  </si>
  <si>
    <r>
      <t xml:space="preserve">PHỤ LỤC: DANH MỤC MUA SẮM TÀI SẢN, VẬT TƯ, THIẾT BỊ
 CỦA TRƯỜNG CAO ĐẲNG NGHỀ VĨNH LONG
</t>
    </r>
    <r>
      <rPr>
        <i/>
        <sz val="14"/>
        <color indexed="8"/>
        <rFont val="Times New Roman"/>
        <family val="1"/>
      </rPr>
      <t>(Kèm theo Quyết định số: 2752/QĐ-UBND, ngày 05/12/2023 
của Chủ tịch UBND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</si>
</sst>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VNI-Times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Calibri"/>
      <family val="2"/>
      <scheme val="minor"/>
    </font>
    <font>
      <b/>
      <sz val="15"/>
      <color indexed="8"/>
      <name val="Times New Roman"/>
      <family val="1"/>
    </font>
    <font>
      <i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64" fontId="11" fillId="0" borderId="4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right" vertical="center"/>
    </xf>
    <xf numFmtId="164" fontId="11" fillId="0" borderId="1" xfId="1" applyNumberFormat="1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3" fontId="12" fillId="0" borderId="0" xfId="1" applyNumberFormat="1" applyFont="1" applyFill="1" applyAlignment="1">
      <alignment horizontal="center" vertical="center" wrapText="1"/>
    </xf>
    <xf numFmtId="164" fontId="12" fillId="0" borderId="0" xfId="1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/>
    </xf>
    <xf numFmtId="0" fontId="12" fillId="0" borderId="1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2" applyFont="1" applyFill="1" applyBorder="1" applyAlignment="1" applyProtection="1">
      <alignment horizontal="justify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3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2" xfId="0" quotePrefix="1" applyFont="1" applyBorder="1" applyAlignment="1">
      <alignment horizontal="justify" vertical="center" wrapText="1"/>
    </xf>
    <xf numFmtId="0" fontId="11" fillId="0" borderId="0" xfId="0" applyFont="1" applyAlignment="1">
      <alignment vertical="top"/>
    </xf>
    <xf numFmtId="0" fontId="12" fillId="0" borderId="1" xfId="0" quotePrefix="1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1" xfId="6" applyFont="1" applyBorder="1" applyAlignment="1">
      <alignment horizontal="justify" vertical="center" wrapText="1"/>
    </xf>
    <xf numFmtId="0" fontId="12" fillId="0" borderId="1" xfId="6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3" fontId="11" fillId="0" borderId="6" xfId="0" applyNumberFormat="1" applyFont="1" applyBorder="1" applyAlignment="1">
      <alignment vertical="center" wrapText="1"/>
    </xf>
    <xf numFmtId="43" fontId="11" fillId="0" borderId="7" xfId="0" applyNumberFormat="1" applyFont="1" applyBorder="1" applyAlignment="1">
      <alignment vertical="center" wrapText="1"/>
    </xf>
    <xf numFmtId="43" fontId="11" fillId="0" borderId="1" xfId="0" applyNumberFormat="1" applyFont="1" applyBorder="1" applyAlignment="1">
      <alignment horizontal="center" vertical="center" wrapText="1"/>
    </xf>
    <xf numFmtId="164" fontId="12" fillId="0" borderId="1" xfId="8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/>
    </xf>
    <xf numFmtId="37" fontId="12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10" applyFont="1" applyBorder="1" applyAlignment="1">
      <alignment horizontal="justify" vertical="center" wrapText="1"/>
    </xf>
    <xf numFmtId="0" fontId="12" fillId="0" borderId="1" xfId="1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center"/>
    </xf>
    <xf numFmtId="0" fontId="12" fillId="0" borderId="4" xfId="11" applyFont="1" applyBorder="1" applyAlignment="1">
      <alignment vertical="center" wrapText="1"/>
    </xf>
    <xf numFmtId="164" fontId="11" fillId="0" borderId="4" xfId="1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12" fillId="0" borderId="4" xfId="6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2" fillId="0" borderId="1" xfId="7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/>
    </xf>
    <xf numFmtId="9" fontId="11" fillId="0" borderId="1" xfId="13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39" fontId="12" fillId="0" borderId="1" xfId="1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3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</cellXfs>
  <cellStyles count="14">
    <cellStyle name="Comma" xfId="1" builtinId="3"/>
    <cellStyle name="Comma 2" xfId="8"/>
    <cellStyle name="Comma 4" xfId="12"/>
    <cellStyle name="Comma 5" xfId="9"/>
    <cellStyle name="Hyperlink" xfId="2" builtinId="8"/>
    <cellStyle name="Normal" xfId="0" builtinId="0"/>
    <cellStyle name="Normal 12" xfId="3"/>
    <cellStyle name="Normal 2" xfId="10"/>
    <cellStyle name="Normal 2 5" xfId="4"/>
    <cellStyle name="Normal 2 7 2" xfId="5"/>
    <cellStyle name="Normal 4" xfId="6"/>
    <cellStyle name="Normal 5" xfId="11"/>
    <cellStyle name="Normal_Sheet1_1" xfId="7"/>
    <cellStyle name="Percent" xfId="13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4.wmf"/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211</xdr:row>
      <xdr:rowOff>0</xdr:rowOff>
    </xdr:from>
    <xdr:to>
      <xdr:col>1</xdr:col>
      <xdr:colOff>161925</xdr:colOff>
      <xdr:row>211</xdr:row>
      <xdr:rowOff>9525</xdr:rowOff>
    </xdr:to>
    <xdr:pic>
      <xdr:nvPicPr>
        <xdr:cNvPr id="8193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19245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211</xdr:row>
      <xdr:rowOff>0</xdr:rowOff>
    </xdr:from>
    <xdr:to>
      <xdr:col>1</xdr:col>
      <xdr:colOff>209550</xdr:colOff>
      <xdr:row>211</xdr:row>
      <xdr:rowOff>9525</xdr:rowOff>
    </xdr:to>
    <xdr:pic>
      <xdr:nvPicPr>
        <xdr:cNvPr id="8194" name="Picture 3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819245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195" name="Picture 4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196" name="Picture 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197" name="Picture 1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198" name="Picture 13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199" name="Picture 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00" name="Picture 8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01" name="Picture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02" name="Picture 10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161925</xdr:colOff>
      <xdr:row>211</xdr:row>
      <xdr:rowOff>9525</xdr:rowOff>
    </xdr:to>
    <xdr:pic>
      <xdr:nvPicPr>
        <xdr:cNvPr id="8203" name="Picture 1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19245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211</xdr:row>
      <xdr:rowOff>0</xdr:rowOff>
    </xdr:from>
    <xdr:to>
      <xdr:col>1</xdr:col>
      <xdr:colOff>209550</xdr:colOff>
      <xdr:row>211</xdr:row>
      <xdr:rowOff>9525</xdr:rowOff>
    </xdr:to>
    <xdr:pic>
      <xdr:nvPicPr>
        <xdr:cNvPr id="8204" name="Picture 1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819245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05" name="Picture 13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06" name="Picture 14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07" name="Picture 1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08" name="Picture 16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09" name="Picture 1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10" name="Picture 18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11" name="Picture 1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12" name="Picture 20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161925</xdr:colOff>
      <xdr:row>211</xdr:row>
      <xdr:rowOff>9525</xdr:rowOff>
    </xdr:to>
    <xdr:pic>
      <xdr:nvPicPr>
        <xdr:cNvPr id="8213" name="Picture 2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19245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211</xdr:row>
      <xdr:rowOff>0</xdr:rowOff>
    </xdr:from>
    <xdr:to>
      <xdr:col>1</xdr:col>
      <xdr:colOff>209550</xdr:colOff>
      <xdr:row>211</xdr:row>
      <xdr:rowOff>9525</xdr:rowOff>
    </xdr:to>
    <xdr:pic>
      <xdr:nvPicPr>
        <xdr:cNvPr id="8214" name="Picture 2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819245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15" name="Picture 23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16" name="Picture 24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17" name="Picture 2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18" name="Picture 26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19" name="Picture 2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20" name="Picture 28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21" name="Picture 2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22" name="Picture 30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161925</xdr:colOff>
      <xdr:row>211</xdr:row>
      <xdr:rowOff>9525</xdr:rowOff>
    </xdr:to>
    <xdr:pic>
      <xdr:nvPicPr>
        <xdr:cNvPr id="8223" name="Picture 3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19245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211</xdr:row>
      <xdr:rowOff>0</xdr:rowOff>
    </xdr:from>
    <xdr:to>
      <xdr:col>1</xdr:col>
      <xdr:colOff>209550</xdr:colOff>
      <xdr:row>211</xdr:row>
      <xdr:rowOff>9525</xdr:rowOff>
    </xdr:to>
    <xdr:pic>
      <xdr:nvPicPr>
        <xdr:cNvPr id="8224" name="Picture 3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819245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25" name="Picture 33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26" name="Picture 34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27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</xdr:col>
      <xdr:colOff>161925</xdr:colOff>
      <xdr:row>231</xdr:row>
      <xdr:rowOff>9525</xdr:rowOff>
    </xdr:to>
    <xdr:pic>
      <xdr:nvPicPr>
        <xdr:cNvPr id="8228" name="Picture 36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9730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29" name="Picture 3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30" name="Picture 38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31" name="Picture 3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232" name="Picture 40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862060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161925</xdr:colOff>
      <xdr:row>373</xdr:row>
      <xdr:rowOff>9525</xdr:rowOff>
    </xdr:to>
    <xdr:pic>
      <xdr:nvPicPr>
        <xdr:cNvPr id="8239" name="Picture 4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62265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161925</xdr:colOff>
      <xdr:row>373</xdr:row>
      <xdr:rowOff>9525</xdr:rowOff>
    </xdr:to>
    <xdr:pic>
      <xdr:nvPicPr>
        <xdr:cNvPr id="8240" name="Picture 48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62265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161925</xdr:colOff>
      <xdr:row>373</xdr:row>
      <xdr:rowOff>9525</xdr:rowOff>
    </xdr:to>
    <xdr:pic>
      <xdr:nvPicPr>
        <xdr:cNvPr id="8241" name="Picture 4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62265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161925</xdr:colOff>
      <xdr:row>373</xdr:row>
      <xdr:rowOff>9525</xdr:rowOff>
    </xdr:to>
    <xdr:pic>
      <xdr:nvPicPr>
        <xdr:cNvPr id="8242" name="Picture 50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62265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372</xdr:row>
      <xdr:rowOff>0</xdr:rowOff>
    </xdr:from>
    <xdr:to>
      <xdr:col>1</xdr:col>
      <xdr:colOff>161925</xdr:colOff>
      <xdr:row>372</xdr:row>
      <xdr:rowOff>9525</xdr:rowOff>
    </xdr:to>
    <xdr:pic>
      <xdr:nvPicPr>
        <xdr:cNvPr id="8243" name="Picture 5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59217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372</xdr:row>
      <xdr:rowOff>0</xdr:rowOff>
    </xdr:from>
    <xdr:to>
      <xdr:col>1</xdr:col>
      <xdr:colOff>161925</xdr:colOff>
      <xdr:row>372</xdr:row>
      <xdr:rowOff>9525</xdr:rowOff>
    </xdr:to>
    <xdr:pic>
      <xdr:nvPicPr>
        <xdr:cNvPr id="8244" name="Picture 5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59217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372</xdr:row>
      <xdr:rowOff>0</xdr:rowOff>
    </xdr:from>
    <xdr:to>
      <xdr:col>1</xdr:col>
      <xdr:colOff>161925</xdr:colOff>
      <xdr:row>372</xdr:row>
      <xdr:rowOff>9525</xdr:rowOff>
    </xdr:to>
    <xdr:pic>
      <xdr:nvPicPr>
        <xdr:cNvPr id="8245" name="Picture 53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59217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372</xdr:row>
      <xdr:rowOff>0</xdr:rowOff>
    </xdr:from>
    <xdr:to>
      <xdr:col>1</xdr:col>
      <xdr:colOff>161925</xdr:colOff>
      <xdr:row>372</xdr:row>
      <xdr:rowOff>9525</xdr:rowOff>
    </xdr:to>
    <xdr:pic>
      <xdr:nvPicPr>
        <xdr:cNvPr id="8246" name="Picture 54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59217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354</xdr:row>
      <xdr:rowOff>0</xdr:rowOff>
    </xdr:from>
    <xdr:to>
      <xdr:col>1</xdr:col>
      <xdr:colOff>161925</xdr:colOff>
      <xdr:row>354</xdr:row>
      <xdr:rowOff>9525</xdr:rowOff>
    </xdr:to>
    <xdr:pic>
      <xdr:nvPicPr>
        <xdr:cNvPr id="8247" name="Picture 5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04353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354</xdr:row>
      <xdr:rowOff>0</xdr:rowOff>
    </xdr:from>
    <xdr:to>
      <xdr:col>1</xdr:col>
      <xdr:colOff>209550</xdr:colOff>
      <xdr:row>354</xdr:row>
      <xdr:rowOff>9525</xdr:rowOff>
    </xdr:to>
    <xdr:pic>
      <xdr:nvPicPr>
        <xdr:cNvPr id="8248" name="Picture 56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04353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8249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317855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123825</xdr:colOff>
      <xdr:row>363</xdr:row>
      <xdr:rowOff>0</xdr:rowOff>
    </xdr:to>
    <xdr:pic>
      <xdr:nvPicPr>
        <xdr:cNvPr id="8250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17855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8251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317855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123825</xdr:colOff>
      <xdr:row>363</xdr:row>
      <xdr:rowOff>0</xdr:rowOff>
    </xdr:to>
    <xdr:pic>
      <xdr:nvPicPr>
        <xdr:cNvPr id="8252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17855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256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544800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257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544800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258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544800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259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544800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2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3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4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5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6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7" name="Object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" name="Object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9" name="Object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10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11" name="Object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12" name="Object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13" name="Object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14" name="Object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15" name="Object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16" name="Object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17" name="Object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18" name="Object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19" name="Object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20" name="Object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21" name="Object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22" name="Object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23" name="Object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24" name="Object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25" name="Object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26" name="Object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27" name="Object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28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29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30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31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8192" name="Object -1022" hidden="1">
              <a:extLst>
                <a:ext uri="{63B3BB69-23CF-44E3-9099-C40C66FF867C}">
                  <a14:compatExt spid="_x0000_s8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32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33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34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35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36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37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sp macro="" textlink="">
      <xdr:nvSpPr>
        <xdr:cNvPr id="8253" name="Object -1021" hidden="1">
          <a:extLst>
            <a:ext uri="{63B3BB69-23CF-44E3-9099-C40C66FF867C}">
              <a14:compatExt xmlns:a14="http://schemas.microsoft.com/office/drawing/2010/main" spid="_x0000_s825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38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39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8260" name="Object -1014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40" name="Object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41" name="Object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42" name="Object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43" name="Object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44" name="Object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304" name="Object 112" hidden="1">
              <a:extLst>
                <a:ext uri="{63B3BB69-23CF-44E3-9099-C40C66FF867C}">
                  <a14:compatExt spid="_x0000_s8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305" name="Object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353</xdr:row>
          <xdr:rowOff>304800</xdr:rowOff>
        </xdr:from>
        <xdr:to>
          <xdr:col>1</xdr:col>
          <xdr:colOff>160020</xdr:colOff>
          <xdr:row>354</xdr:row>
          <xdr:rowOff>7620</xdr:rowOff>
        </xdr:to>
        <xdr:sp macro="" textlink="">
          <xdr:nvSpPr>
            <xdr:cNvPr id="8306" name="Object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353</xdr:row>
          <xdr:rowOff>304800</xdr:rowOff>
        </xdr:from>
        <xdr:to>
          <xdr:col>1</xdr:col>
          <xdr:colOff>213360</xdr:colOff>
          <xdr:row>354</xdr:row>
          <xdr:rowOff>7620</xdr:rowOff>
        </xdr:to>
        <xdr:sp macro="" textlink="">
          <xdr:nvSpPr>
            <xdr:cNvPr id="8317" name="Object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363</xdr:row>
          <xdr:rowOff>0</xdr:rowOff>
        </xdr:from>
        <xdr:to>
          <xdr:col>1</xdr:col>
          <xdr:colOff>213360</xdr:colOff>
          <xdr:row>363</xdr:row>
          <xdr:rowOff>0</xdr:rowOff>
        </xdr:to>
        <xdr:sp macro="" textlink="">
          <xdr:nvSpPr>
            <xdr:cNvPr id="8318" name="Object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363</xdr:row>
          <xdr:rowOff>0</xdr:rowOff>
        </xdr:from>
        <xdr:to>
          <xdr:col>1</xdr:col>
          <xdr:colOff>121920</xdr:colOff>
          <xdr:row>363</xdr:row>
          <xdr:rowOff>0</xdr:rowOff>
        </xdr:to>
        <xdr:sp macro="" textlink="">
          <xdr:nvSpPr>
            <xdr:cNvPr id="8319" name="Object 127" hidden="1">
              <a:extLst>
                <a:ext uri="{63B3BB69-23CF-44E3-9099-C40C66FF867C}">
                  <a14:compatExt spid="_x0000_s8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363</xdr:row>
          <xdr:rowOff>0</xdr:rowOff>
        </xdr:from>
        <xdr:to>
          <xdr:col>1</xdr:col>
          <xdr:colOff>213360</xdr:colOff>
          <xdr:row>363</xdr:row>
          <xdr:rowOff>0</xdr:rowOff>
        </xdr:to>
        <xdr:sp macro="" textlink="">
          <xdr:nvSpPr>
            <xdr:cNvPr id="224" name="Object -800" hidden="1">
              <a:extLst>
                <a:ext uri="{63B3BB69-23CF-44E3-9099-C40C66FF867C}">
                  <a14:compatExt spid="_x0000_s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363</xdr:row>
          <xdr:rowOff>0</xdr:rowOff>
        </xdr:from>
        <xdr:to>
          <xdr:col>1</xdr:col>
          <xdr:colOff>121920</xdr:colOff>
          <xdr:row>363</xdr:row>
          <xdr:rowOff>0</xdr:rowOff>
        </xdr:to>
        <xdr:sp macro="" textlink="">
          <xdr:nvSpPr>
            <xdr:cNvPr id="225" name="Object -799" hidden="1">
              <a:extLst>
                <a:ext uri="{63B3BB69-23CF-44E3-9099-C40C66FF867C}">
                  <a14:compatExt spid="_x0000_s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414</xdr:row>
          <xdr:rowOff>0</xdr:rowOff>
        </xdr:from>
        <xdr:to>
          <xdr:col>1</xdr:col>
          <xdr:colOff>213360</xdr:colOff>
          <xdr:row>414</xdr:row>
          <xdr:rowOff>0</xdr:rowOff>
        </xdr:to>
        <xdr:sp macro="" textlink="">
          <xdr:nvSpPr>
            <xdr:cNvPr id="228" name="Object -796" hidden="1">
              <a:extLst>
                <a:ext uri="{63B3BB69-23CF-44E3-9099-C40C66FF867C}">
                  <a14:compatExt spid="_x0000_s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414</xdr:row>
          <xdr:rowOff>0</xdr:rowOff>
        </xdr:from>
        <xdr:to>
          <xdr:col>1</xdr:col>
          <xdr:colOff>121920</xdr:colOff>
          <xdr:row>414</xdr:row>
          <xdr:rowOff>0</xdr:rowOff>
        </xdr:to>
        <xdr:sp macro="" textlink="">
          <xdr:nvSpPr>
            <xdr:cNvPr id="229" name="Object -795" hidden="1">
              <a:extLst>
                <a:ext uri="{63B3BB69-23CF-44E3-9099-C40C66FF867C}">
                  <a14:compatExt spid="_x0000_s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414</xdr:row>
          <xdr:rowOff>0</xdr:rowOff>
        </xdr:from>
        <xdr:to>
          <xdr:col>1</xdr:col>
          <xdr:colOff>213360</xdr:colOff>
          <xdr:row>414</xdr:row>
          <xdr:rowOff>0</xdr:rowOff>
        </xdr:to>
        <xdr:sp macro="" textlink="">
          <xdr:nvSpPr>
            <xdr:cNvPr id="230" name="Object -794" hidden="1">
              <a:extLst>
                <a:ext uri="{63B3BB69-23CF-44E3-9099-C40C66FF867C}">
                  <a14:compatExt spid="_x0000_s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414</xdr:row>
          <xdr:rowOff>0</xdr:rowOff>
        </xdr:from>
        <xdr:to>
          <xdr:col>1</xdr:col>
          <xdr:colOff>121920</xdr:colOff>
          <xdr:row>414</xdr:row>
          <xdr:rowOff>0</xdr:rowOff>
        </xdr:to>
        <xdr:sp macro="" textlink="">
          <xdr:nvSpPr>
            <xdr:cNvPr id="231" name="Object -793" hidden="1">
              <a:extLst>
                <a:ext uri="{63B3BB69-23CF-44E3-9099-C40C66FF867C}">
                  <a14:compatExt spid="_x0000_s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211</xdr:row>
      <xdr:rowOff>0</xdr:rowOff>
    </xdr:from>
    <xdr:to>
      <xdr:col>1</xdr:col>
      <xdr:colOff>161925</xdr:colOff>
      <xdr:row>211</xdr:row>
      <xdr:rowOff>9525</xdr:rowOff>
    </xdr:to>
    <xdr:pic>
      <xdr:nvPicPr>
        <xdr:cNvPr id="8328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0219550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327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69156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161925</xdr:colOff>
      <xdr:row>373</xdr:row>
      <xdr:rowOff>9525</xdr:rowOff>
    </xdr:to>
    <xdr:pic>
      <xdr:nvPicPr>
        <xdr:cNvPr id="8326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52157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8325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1473575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123825</xdr:colOff>
      <xdr:row>363</xdr:row>
      <xdr:rowOff>0</xdr:rowOff>
    </xdr:to>
    <xdr:pic>
      <xdr:nvPicPr>
        <xdr:cNvPr id="8324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1473575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323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186660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322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186660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321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186660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320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186660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8301" name="Object -10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5059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8302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2938760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123825</xdr:colOff>
      <xdr:row>363</xdr:row>
      <xdr:rowOff>0</xdr:rowOff>
    </xdr:to>
    <xdr:pic>
      <xdr:nvPicPr>
        <xdr:cNvPr id="830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938760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307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4912340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308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4912340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309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4912340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310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4912340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363</xdr:row>
      <xdr:rowOff>0</xdr:rowOff>
    </xdr:from>
    <xdr:to>
      <xdr:col>1</xdr:col>
      <xdr:colOff>139700</xdr:colOff>
      <xdr:row>363</xdr:row>
      <xdr:rowOff>0</xdr:rowOff>
    </xdr:to>
    <xdr:pic>
      <xdr:nvPicPr>
        <xdr:cNvPr id="45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30194050"/>
          <a:ext cx="1079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82550</xdr:colOff>
      <xdr:row>363</xdr:row>
      <xdr:rowOff>0</xdr:rowOff>
    </xdr:to>
    <xdr:pic>
      <xdr:nvPicPr>
        <xdr:cNvPr id="46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30194050"/>
          <a:ext cx="825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414</xdr:row>
      <xdr:rowOff>0</xdr:rowOff>
    </xdr:from>
    <xdr:to>
      <xdr:col>1</xdr:col>
      <xdr:colOff>139700</xdr:colOff>
      <xdr:row>414</xdr:row>
      <xdr:rowOff>0</xdr:rowOff>
    </xdr:to>
    <xdr:pic>
      <xdr:nvPicPr>
        <xdr:cNvPr id="47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49625050"/>
          <a:ext cx="1079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82550</xdr:colOff>
      <xdr:row>414</xdr:row>
      <xdr:rowOff>0</xdr:rowOff>
    </xdr:to>
    <xdr:pic>
      <xdr:nvPicPr>
        <xdr:cNvPr id="48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49625050"/>
          <a:ext cx="825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414</xdr:row>
      <xdr:rowOff>0</xdr:rowOff>
    </xdr:from>
    <xdr:to>
      <xdr:col>1</xdr:col>
      <xdr:colOff>139700</xdr:colOff>
      <xdr:row>414</xdr:row>
      <xdr:rowOff>0</xdr:rowOff>
    </xdr:to>
    <xdr:pic>
      <xdr:nvPicPr>
        <xdr:cNvPr id="49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49625050"/>
          <a:ext cx="1079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82550</xdr:colOff>
      <xdr:row>414</xdr:row>
      <xdr:rowOff>0</xdr:rowOff>
    </xdr:to>
    <xdr:pic>
      <xdr:nvPicPr>
        <xdr:cNvPr id="50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49625050"/>
          <a:ext cx="825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363</xdr:row>
      <xdr:rowOff>0</xdr:rowOff>
    </xdr:from>
    <xdr:to>
      <xdr:col>1</xdr:col>
      <xdr:colOff>314325</xdr:colOff>
      <xdr:row>363</xdr:row>
      <xdr:rowOff>0</xdr:rowOff>
    </xdr:to>
    <xdr:pic>
      <xdr:nvPicPr>
        <xdr:cNvPr id="243" name="Object -800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31025900"/>
          <a:ext cx="2381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190500</xdr:colOff>
      <xdr:row>363</xdr:row>
      <xdr:rowOff>0</xdr:rowOff>
    </xdr:to>
    <xdr:pic>
      <xdr:nvPicPr>
        <xdr:cNvPr id="244" name="Object -799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102590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414</xdr:row>
      <xdr:rowOff>0</xdr:rowOff>
    </xdr:from>
    <xdr:to>
      <xdr:col>1</xdr:col>
      <xdr:colOff>314325</xdr:colOff>
      <xdr:row>414</xdr:row>
      <xdr:rowOff>0</xdr:rowOff>
    </xdr:to>
    <xdr:pic>
      <xdr:nvPicPr>
        <xdr:cNvPr id="245" name="Object -796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50761700"/>
          <a:ext cx="2381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190500</xdr:colOff>
      <xdr:row>414</xdr:row>
      <xdr:rowOff>0</xdr:rowOff>
    </xdr:to>
    <xdr:pic>
      <xdr:nvPicPr>
        <xdr:cNvPr id="246" name="Object -795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076170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414</xdr:row>
      <xdr:rowOff>0</xdr:rowOff>
    </xdr:from>
    <xdr:to>
      <xdr:col>1</xdr:col>
      <xdr:colOff>314325</xdr:colOff>
      <xdr:row>414</xdr:row>
      <xdr:rowOff>0</xdr:rowOff>
    </xdr:to>
    <xdr:pic>
      <xdr:nvPicPr>
        <xdr:cNvPr id="247" name="Object -794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50761700"/>
          <a:ext cx="2381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190500</xdr:colOff>
      <xdr:row>414</xdr:row>
      <xdr:rowOff>0</xdr:rowOff>
    </xdr:to>
    <xdr:pic>
      <xdr:nvPicPr>
        <xdr:cNvPr id="248" name="Object -793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076170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363</xdr:row>
      <xdr:rowOff>0</xdr:rowOff>
    </xdr:from>
    <xdr:to>
      <xdr:col>1</xdr:col>
      <xdr:colOff>139700</xdr:colOff>
      <xdr:row>363</xdr:row>
      <xdr:rowOff>0</xdr:rowOff>
    </xdr:to>
    <xdr:pic>
      <xdr:nvPicPr>
        <xdr:cNvPr id="51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29260600"/>
          <a:ext cx="1079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82550</xdr:colOff>
      <xdr:row>363</xdr:row>
      <xdr:rowOff>0</xdr:rowOff>
    </xdr:to>
    <xdr:pic>
      <xdr:nvPicPr>
        <xdr:cNvPr id="52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29260600"/>
          <a:ext cx="825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414</xdr:row>
      <xdr:rowOff>0</xdr:rowOff>
    </xdr:from>
    <xdr:to>
      <xdr:col>1</xdr:col>
      <xdr:colOff>139700</xdr:colOff>
      <xdr:row>414</xdr:row>
      <xdr:rowOff>0</xdr:rowOff>
    </xdr:to>
    <xdr:pic>
      <xdr:nvPicPr>
        <xdr:cNvPr id="53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48069300"/>
          <a:ext cx="1079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82550</xdr:colOff>
      <xdr:row>414</xdr:row>
      <xdr:rowOff>0</xdr:rowOff>
    </xdr:to>
    <xdr:pic>
      <xdr:nvPicPr>
        <xdr:cNvPr id="54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48069300"/>
          <a:ext cx="825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414</xdr:row>
      <xdr:rowOff>0</xdr:rowOff>
    </xdr:from>
    <xdr:to>
      <xdr:col>1</xdr:col>
      <xdr:colOff>139700</xdr:colOff>
      <xdr:row>414</xdr:row>
      <xdr:rowOff>0</xdr:rowOff>
    </xdr:to>
    <xdr:pic>
      <xdr:nvPicPr>
        <xdr:cNvPr id="55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48069300"/>
          <a:ext cx="1079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82550</xdr:colOff>
      <xdr:row>414</xdr:row>
      <xdr:rowOff>0</xdr:rowOff>
    </xdr:to>
    <xdr:pic>
      <xdr:nvPicPr>
        <xdr:cNvPr id="56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48069300"/>
          <a:ext cx="825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363</xdr:row>
      <xdr:rowOff>0</xdr:rowOff>
    </xdr:from>
    <xdr:to>
      <xdr:col>1</xdr:col>
      <xdr:colOff>314325</xdr:colOff>
      <xdr:row>363</xdr:row>
      <xdr:rowOff>0</xdr:rowOff>
    </xdr:to>
    <xdr:pic>
      <xdr:nvPicPr>
        <xdr:cNvPr id="249" name="Object -800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30692525"/>
          <a:ext cx="2381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190500</xdr:colOff>
      <xdr:row>363</xdr:row>
      <xdr:rowOff>0</xdr:rowOff>
    </xdr:to>
    <xdr:pic>
      <xdr:nvPicPr>
        <xdr:cNvPr id="250" name="Object -799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0692525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414</xdr:row>
      <xdr:rowOff>0</xdr:rowOff>
    </xdr:from>
    <xdr:to>
      <xdr:col>1</xdr:col>
      <xdr:colOff>314325</xdr:colOff>
      <xdr:row>414</xdr:row>
      <xdr:rowOff>0</xdr:rowOff>
    </xdr:to>
    <xdr:pic>
      <xdr:nvPicPr>
        <xdr:cNvPr id="251" name="Object -796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49790150"/>
          <a:ext cx="2381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190500</xdr:colOff>
      <xdr:row>414</xdr:row>
      <xdr:rowOff>0</xdr:rowOff>
    </xdr:to>
    <xdr:pic>
      <xdr:nvPicPr>
        <xdr:cNvPr id="252" name="Object -795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4979015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414</xdr:row>
      <xdr:rowOff>0</xdr:rowOff>
    </xdr:from>
    <xdr:to>
      <xdr:col>1</xdr:col>
      <xdr:colOff>314325</xdr:colOff>
      <xdr:row>414</xdr:row>
      <xdr:rowOff>0</xdr:rowOff>
    </xdr:to>
    <xdr:pic>
      <xdr:nvPicPr>
        <xdr:cNvPr id="253" name="Object -794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49790150"/>
          <a:ext cx="2381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190500</xdr:colOff>
      <xdr:row>414</xdr:row>
      <xdr:rowOff>0</xdr:rowOff>
    </xdr:to>
    <xdr:pic>
      <xdr:nvPicPr>
        <xdr:cNvPr id="254" name="Object -793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4979015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8311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605260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123825</xdr:colOff>
      <xdr:row>363</xdr:row>
      <xdr:rowOff>0</xdr:rowOff>
    </xdr:to>
    <xdr:pic>
      <xdr:nvPicPr>
        <xdr:cNvPr id="8312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605260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313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3035675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314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035675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315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3035675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316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035675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178</xdr:row>
      <xdr:rowOff>0</xdr:rowOff>
    </xdr:from>
    <xdr:to>
      <xdr:col>1</xdr:col>
      <xdr:colOff>209550</xdr:colOff>
      <xdr:row>178</xdr:row>
      <xdr:rowOff>0</xdr:rowOff>
    </xdr:to>
    <xdr:pic>
      <xdr:nvPicPr>
        <xdr:cNvPr id="164" name="Picture 163">
          <a:extLst>
            <a:ext uri="{FF2B5EF4-FFF2-40B4-BE49-F238E27FC236}">
              <a16:creationId xmlns=""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96728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161925</xdr:colOff>
      <xdr:row>180</xdr:row>
      <xdr:rowOff>0</xdr:rowOff>
    </xdr:to>
    <xdr:pic>
      <xdr:nvPicPr>
        <xdr:cNvPr id="165" name="Picture 4">
          <a:extLst>
            <a:ext uri="{FF2B5EF4-FFF2-40B4-BE49-F238E27FC236}">
              <a16:creationId xmlns=""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0919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180</xdr:row>
      <xdr:rowOff>0</xdr:rowOff>
    </xdr:from>
    <xdr:to>
      <xdr:col>1</xdr:col>
      <xdr:colOff>209550</xdr:colOff>
      <xdr:row>180</xdr:row>
      <xdr:rowOff>0</xdr:rowOff>
    </xdr:to>
    <xdr:pic>
      <xdr:nvPicPr>
        <xdr:cNvPr id="166" name="Picture 3">
          <a:extLst>
            <a:ext uri="{FF2B5EF4-FFF2-40B4-BE49-F238E27FC236}">
              <a16:creationId xmlns=""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009197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272143</xdr:colOff>
      <xdr:row>186</xdr:row>
      <xdr:rowOff>93306</xdr:rowOff>
    </xdr:from>
    <xdr:to>
      <xdr:col>1</xdr:col>
      <xdr:colOff>14190</xdr:colOff>
      <xdr:row>186</xdr:row>
      <xdr:rowOff>93306</xdr:rowOff>
    </xdr:to>
    <xdr:pic>
      <xdr:nvPicPr>
        <xdr:cNvPr id="167" name="Picture 6">
          <a:extLst>
            <a:ext uri="{FF2B5EF4-FFF2-40B4-BE49-F238E27FC236}">
              <a16:creationId xmlns=""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51556881"/>
          <a:ext cx="15162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175</xdr:row>
      <xdr:rowOff>0</xdr:rowOff>
    </xdr:from>
    <xdr:to>
      <xdr:col>1</xdr:col>
      <xdr:colOff>209550</xdr:colOff>
      <xdr:row>175</xdr:row>
      <xdr:rowOff>0</xdr:rowOff>
    </xdr:to>
    <xdr:pic>
      <xdr:nvPicPr>
        <xdr:cNvPr id="168" name="Picture 167">
          <a:extLst>
            <a:ext uri="{FF2B5EF4-FFF2-40B4-BE49-F238E27FC236}">
              <a16:creationId xmlns=""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90442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177</xdr:row>
      <xdr:rowOff>0</xdr:rowOff>
    </xdr:from>
    <xdr:to>
      <xdr:col>1</xdr:col>
      <xdr:colOff>161925</xdr:colOff>
      <xdr:row>177</xdr:row>
      <xdr:rowOff>0</xdr:rowOff>
    </xdr:to>
    <xdr:pic>
      <xdr:nvPicPr>
        <xdr:cNvPr id="169" name="Picture 4">
          <a:extLst>
            <a:ext uri="{FF2B5EF4-FFF2-40B4-BE49-F238E27FC236}">
              <a16:creationId xmlns=""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9463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177</xdr:row>
      <xdr:rowOff>0</xdr:rowOff>
    </xdr:from>
    <xdr:to>
      <xdr:col>1</xdr:col>
      <xdr:colOff>209550</xdr:colOff>
      <xdr:row>177</xdr:row>
      <xdr:rowOff>0</xdr:rowOff>
    </xdr:to>
    <xdr:pic>
      <xdr:nvPicPr>
        <xdr:cNvPr id="170" name="Picture 3">
          <a:extLst>
            <a:ext uri="{FF2B5EF4-FFF2-40B4-BE49-F238E27FC236}">
              <a16:creationId xmlns=""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9463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57" name="Picture 2" hidden="1">
              <a:extLst>
                <a:ext uri="{63B3BB69-23CF-44E3-9099-C40C66FF867C}">
                  <a14:compatExt spid="_x0000_s8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8329" name="Picture 3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30" name="Picture 4" hidden="1">
              <a:extLst>
                <a:ext uri="{63B3BB69-23CF-44E3-9099-C40C66FF867C}">
                  <a14:compatExt spid="_x0000_s8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31" name="Picture 5" hidden="1">
              <a:extLst>
                <a:ext uri="{63B3BB69-23CF-44E3-9099-C40C66FF867C}">
                  <a14:compatExt spid="_x0000_s8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32" name="Picture 12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33" name="Picture 13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34" name="Object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35" name="Object 143" hidden="1">
              <a:extLst>
                <a:ext uri="{63B3BB69-23CF-44E3-9099-C40C66FF867C}">
                  <a14:compatExt spid="_x0000_s8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36" name="Object 144" hidden="1">
              <a:extLst>
                <a:ext uri="{63B3BB69-23CF-44E3-9099-C40C66FF867C}">
                  <a14:compatExt spid="_x0000_s8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37" name="Object 145" hidden="1">
              <a:extLst>
                <a:ext uri="{63B3BB69-23CF-44E3-9099-C40C66FF867C}">
                  <a14:compatExt spid="_x0000_s8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8338" name="Object 146" hidden="1">
              <a:extLst>
                <a:ext uri="{63B3BB69-23CF-44E3-9099-C40C66FF867C}">
                  <a14:compatExt spid="_x0000_s8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8339" name="Object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40" name="Object 148" hidden="1">
              <a:extLst>
                <a:ext uri="{63B3BB69-23CF-44E3-9099-C40C66FF867C}">
                  <a14:compatExt spid="_x0000_s8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41" name="Object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42" name="Object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43" name="Object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44" name="Object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45" name="Object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46" name="Object 154" hidden="1">
              <a:extLst>
                <a:ext uri="{63B3BB69-23CF-44E3-9099-C40C66FF867C}">
                  <a14:compatExt spid="_x0000_s8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47" name="Object 155" hidden="1">
              <a:extLst>
                <a:ext uri="{63B3BB69-23CF-44E3-9099-C40C66FF867C}">
                  <a14:compatExt spid="_x0000_s8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8348" name="Object 156" hidden="1">
              <a:extLst>
                <a:ext uri="{63B3BB69-23CF-44E3-9099-C40C66FF867C}">
                  <a14:compatExt spid="_x0000_s8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8349" name="Object 157" hidden="1">
              <a:extLst>
                <a:ext uri="{63B3BB69-23CF-44E3-9099-C40C66FF867C}">
                  <a14:compatExt spid="_x0000_s8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50" name="Object 158" hidden="1">
              <a:extLst>
                <a:ext uri="{63B3BB69-23CF-44E3-9099-C40C66FF867C}">
                  <a14:compatExt spid="_x0000_s8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51" name="Object 159" hidden="1">
              <a:extLst>
                <a:ext uri="{63B3BB69-23CF-44E3-9099-C40C66FF867C}">
                  <a14:compatExt spid="_x0000_s8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52" name="Object 160" hidden="1">
              <a:extLst>
                <a:ext uri="{63B3BB69-23CF-44E3-9099-C40C66FF867C}">
                  <a14:compatExt spid="_x0000_s8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53" name="Object 161" hidden="1">
              <a:extLst>
                <a:ext uri="{63B3BB69-23CF-44E3-9099-C40C66FF867C}">
                  <a14:compatExt spid="_x0000_s8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54" name="Object 162" hidden="1">
              <a:extLst>
                <a:ext uri="{63B3BB69-23CF-44E3-9099-C40C66FF867C}">
                  <a14:compatExt spid="_x0000_s8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55" name="Object 163" hidden="1">
              <a:extLst>
                <a:ext uri="{63B3BB69-23CF-44E3-9099-C40C66FF867C}">
                  <a14:compatExt spid="_x0000_s8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56" name="Object 164" hidden="1">
              <a:extLst>
                <a:ext uri="{63B3BB69-23CF-44E3-9099-C40C66FF867C}">
                  <a14:compatExt spid="_x0000_s8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57" name="Object 165" hidden="1">
              <a:extLst>
                <a:ext uri="{63B3BB69-23CF-44E3-9099-C40C66FF867C}">
                  <a14:compatExt spid="_x0000_s8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211</xdr:row>
      <xdr:rowOff>0</xdr:rowOff>
    </xdr:from>
    <xdr:to>
      <xdr:col>1</xdr:col>
      <xdr:colOff>165100</xdr:colOff>
      <xdr:row>211</xdr:row>
      <xdr:rowOff>12700</xdr:rowOff>
    </xdr:to>
    <xdr:pic>
      <xdr:nvPicPr>
        <xdr:cNvPr id="201" name="Picture 31">
          <a:extLst>
            <a:ext uri="{FF2B5EF4-FFF2-40B4-BE49-F238E27FC236}">
              <a16:creationId xmlns="" xmlns:a16="http://schemas.microsoft.com/office/drawing/2014/main" id="{00000000-0008-0000-0100-00001F2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97625"/>
          <a:ext cx="165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8358" name="Object 166" hidden="1">
              <a:extLst>
                <a:ext uri="{63B3BB69-23CF-44E3-9099-C40C66FF867C}">
                  <a14:compatExt spid="_x0000_s8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59" name="Object 167" hidden="1">
              <a:extLst>
                <a:ext uri="{63B3BB69-23CF-44E3-9099-C40C66FF867C}">
                  <a14:compatExt spid="_x0000_s8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60" name="Object 168" hidden="1">
              <a:extLst>
                <a:ext uri="{63B3BB69-23CF-44E3-9099-C40C66FF867C}">
                  <a14:compatExt spid="_x0000_s8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61" name="Object 169" hidden="1">
              <a:extLst>
                <a:ext uri="{63B3BB69-23CF-44E3-9099-C40C66FF867C}">
                  <a14:compatExt spid="_x0000_s8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62" name="Object 170" hidden="1">
              <a:extLst>
                <a:ext uri="{63B3BB69-23CF-44E3-9099-C40C66FF867C}">
                  <a14:compatExt spid="_x0000_s8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63" name="Object 171" hidden="1">
              <a:extLst>
                <a:ext uri="{63B3BB69-23CF-44E3-9099-C40C66FF867C}">
                  <a14:compatExt spid="_x0000_s8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230</xdr:row>
      <xdr:rowOff>0</xdr:rowOff>
    </xdr:from>
    <xdr:to>
      <xdr:col>1</xdr:col>
      <xdr:colOff>165100</xdr:colOff>
      <xdr:row>230</xdr:row>
      <xdr:rowOff>12700</xdr:rowOff>
    </xdr:to>
    <xdr:pic>
      <xdr:nvPicPr>
        <xdr:cNvPr id="208" name="Picture 38">
          <a:extLst>
            <a:ext uri="{FF2B5EF4-FFF2-40B4-BE49-F238E27FC236}">
              <a16:creationId xmlns="" xmlns:a16="http://schemas.microsoft.com/office/drawing/2014/main" id="{00000000-0008-0000-0100-0000262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217175"/>
          <a:ext cx="165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64" name="Object 172" hidden="1">
              <a:extLst>
                <a:ext uri="{63B3BB69-23CF-44E3-9099-C40C66FF867C}">
                  <a14:compatExt spid="_x0000_s8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65" name="Object 173" hidden="1">
              <a:extLst>
                <a:ext uri="{63B3BB69-23CF-44E3-9099-C40C66FF867C}">
                  <a14:compatExt spid="_x0000_s8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8366" name="Object 174" hidden="1">
              <a:extLst>
                <a:ext uri="{63B3BB69-23CF-44E3-9099-C40C66FF867C}">
                  <a14:compatExt spid="_x0000_s8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67" name="Object 175" hidden="1">
              <a:extLst>
                <a:ext uri="{63B3BB69-23CF-44E3-9099-C40C66FF867C}">
                  <a14:compatExt spid="_x0000_s8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8368" name="Picture 2" hidden="1">
              <a:extLst>
                <a:ext uri="{63B3BB69-23CF-44E3-9099-C40C66FF867C}">
                  <a14:compatExt spid="_x0000_s8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8369" name="Picture 3" hidden="1">
              <a:extLst>
                <a:ext uri="{63B3BB69-23CF-44E3-9099-C40C66FF867C}">
                  <a14:compatExt spid="_x0000_s8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70" name="Picture 4" hidden="1">
              <a:extLst>
                <a:ext uri="{63B3BB69-23CF-44E3-9099-C40C66FF867C}">
                  <a14:compatExt spid="_x0000_s8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71" name="Picture 5" hidden="1">
              <a:extLst>
                <a:ext uri="{63B3BB69-23CF-44E3-9099-C40C66FF867C}">
                  <a14:compatExt spid="_x0000_s8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72" name="Picture 12" hidden="1">
              <a:extLst>
                <a:ext uri="{63B3BB69-23CF-44E3-9099-C40C66FF867C}">
                  <a14:compatExt spid="_x0000_s8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73" name="Picture 13" hidden="1">
              <a:extLst>
                <a:ext uri="{63B3BB69-23CF-44E3-9099-C40C66FF867C}">
                  <a14:compatExt spid="_x0000_s8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76200</xdr:colOff>
      <xdr:row>207</xdr:row>
      <xdr:rowOff>0</xdr:rowOff>
    </xdr:from>
    <xdr:to>
      <xdr:col>1</xdr:col>
      <xdr:colOff>238125</xdr:colOff>
      <xdr:row>207</xdr:row>
      <xdr:rowOff>9525</xdr:rowOff>
    </xdr:to>
    <xdr:pic>
      <xdr:nvPicPr>
        <xdr:cNvPr id="219" name="Picture 6">
          <a:extLst>
            <a:ext uri="{FF2B5EF4-FFF2-40B4-BE49-F238E27FC236}">
              <a16:creationId xmlns="" xmlns:a16="http://schemas.microsoft.com/office/drawing/2014/main" id="{00000000-0008-0000-0100-0000A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56359425"/>
          <a:ext cx="1619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74" name="Object 182" hidden="1">
              <a:extLst>
                <a:ext uri="{63B3BB69-23CF-44E3-9099-C40C66FF867C}">
                  <a14:compatExt spid="_x0000_s8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75" name="Object 183" hidden="1">
              <a:extLst>
                <a:ext uri="{63B3BB69-23CF-44E3-9099-C40C66FF867C}">
                  <a14:compatExt spid="_x0000_s8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76" name="Object 184" hidden="1">
              <a:extLst>
                <a:ext uri="{63B3BB69-23CF-44E3-9099-C40C66FF867C}">
                  <a14:compatExt spid="_x0000_s8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77" name="Object 185" hidden="1">
              <a:extLst>
                <a:ext uri="{63B3BB69-23CF-44E3-9099-C40C66FF867C}">
                  <a14:compatExt spid="_x0000_s8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8378" name="Object 186" hidden="1">
              <a:extLst>
                <a:ext uri="{63B3BB69-23CF-44E3-9099-C40C66FF867C}">
                  <a14:compatExt spid="_x0000_s8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8379" name="Object 187" hidden="1">
              <a:extLst>
                <a:ext uri="{63B3BB69-23CF-44E3-9099-C40C66FF867C}">
                  <a14:compatExt spid="_x0000_s8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80" name="Object 188" hidden="1">
              <a:extLst>
                <a:ext uri="{63B3BB69-23CF-44E3-9099-C40C66FF867C}">
                  <a14:compatExt spid="_x0000_s8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81" name="Object 189" hidden="1">
              <a:extLst>
                <a:ext uri="{63B3BB69-23CF-44E3-9099-C40C66FF867C}">
                  <a14:compatExt spid="_x0000_s8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82" name="Object 190" hidden="1">
              <a:extLst>
                <a:ext uri="{63B3BB69-23CF-44E3-9099-C40C66FF867C}">
                  <a14:compatExt spid="_x0000_s8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83" name="Object 191" hidden="1">
              <a:extLst>
                <a:ext uri="{63B3BB69-23CF-44E3-9099-C40C66FF867C}">
                  <a14:compatExt spid="_x0000_s8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76200</xdr:colOff>
      <xdr:row>207</xdr:row>
      <xdr:rowOff>0</xdr:rowOff>
    </xdr:from>
    <xdr:to>
      <xdr:col>1</xdr:col>
      <xdr:colOff>238125</xdr:colOff>
      <xdr:row>207</xdr:row>
      <xdr:rowOff>9525</xdr:rowOff>
    </xdr:to>
    <xdr:pic>
      <xdr:nvPicPr>
        <xdr:cNvPr id="232" name="Picture 6">
          <a:extLst>
            <a:ext uri="{FF2B5EF4-FFF2-40B4-BE49-F238E27FC236}">
              <a16:creationId xmlns="" xmlns:a16="http://schemas.microsoft.com/office/drawing/2014/main" id="{00000000-0008-0000-0100-0000B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56359425"/>
          <a:ext cx="1619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84" name="Object 192" hidden="1">
              <a:extLst>
                <a:ext uri="{63B3BB69-23CF-44E3-9099-C40C66FF867C}">
                  <a14:compatExt spid="_x0000_s8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85" name="Object 193" hidden="1">
              <a:extLst>
                <a:ext uri="{63B3BB69-23CF-44E3-9099-C40C66FF867C}">
                  <a14:compatExt spid="_x0000_s8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86" name="Object 194" hidden="1">
              <a:extLst>
                <a:ext uri="{63B3BB69-23CF-44E3-9099-C40C66FF867C}">
                  <a14:compatExt spid="_x0000_s8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87" name="Object 195" hidden="1">
              <a:extLst>
                <a:ext uri="{63B3BB69-23CF-44E3-9099-C40C66FF867C}">
                  <a14:compatExt spid="_x0000_s8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8388" name="Object 196" hidden="1">
              <a:extLst>
                <a:ext uri="{63B3BB69-23CF-44E3-9099-C40C66FF867C}">
                  <a14:compatExt spid="_x0000_s8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8389" name="Object 197" hidden="1">
              <a:extLst>
                <a:ext uri="{63B3BB69-23CF-44E3-9099-C40C66FF867C}">
                  <a14:compatExt spid="_x0000_s8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90" name="Object 198" hidden="1">
              <a:extLst>
                <a:ext uri="{63B3BB69-23CF-44E3-9099-C40C66FF867C}">
                  <a14:compatExt spid="_x0000_s8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91" name="Object 199" hidden="1">
              <a:extLst>
                <a:ext uri="{63B3BB69-23CF-44E3-9099-C40C66FF867C}">
                  <a14:compatExt spid="_x0000_s8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92" name="Object 200" hidden="1">
              <a:extLst>
                <a:ext uri="{63B3BB69-23CF-44E3-9099-C40C66FF867C}">
                  <a14:compatExt spid="_x0000_s8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393" name="Object 201" hidden="1">
              <a:extLst>
                <a:ext uri="{63B3BB69-23CF-44E3-9099-C40C66FF867C}">
                  <a14:compatExt spid="_x0000_s8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76200</xdr:colOff>
      <xdr:row>207</xdr:row>
      <xdr:rowOff>0</xdr:rowOff>
    </xdr:from>
    <xdr:to>
      <xdr:col>1</xdr:col>
      <xdr:colOff>238125</xdr:colOff>
      <xdr:row>207</xdr:row>
      <xdr:rowOff>9525</xdr:rowOff>
    </xdr:to>
    <xdr:pic>
      <xdr:nvPicPr>
        <xdr:cNvPr id="241" name="Picture 6">
          <a:extLst>
            <a:ext uri="{FF2B5EF4-FFF2-40B4-BE49-F238E27FC236}">
              <a16:creationId xmlns="" xmlns:a16="http://schemas.microsoft.com/office/drawing/2014/main" id="{00000000-0008-0000-01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56359425"/>
          <a:ext cx="1619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94" name="Object 202" hidden="1">
              <a:extLst>
                <a:ext uri="{63B3BB69-23CF-44E3-9099-C40C66FF867C}">
                  <a14:compatExt spid="_x0000_s8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95" name="Object 203" hidden="1">
              <a:extLst>
                <a:ext uri="{63B3BB69-23CF-44E3-9099-C40C66FF867C}">
                  <a14:compatExt spid="_x0000_s8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96" name="Object 204" hidden="1">
              <a:extLst>
                <a:ext uri="{63B3BB69-23CF-44E3-9099-C40C66FF867C}">
                  <a14:compatExt spid="_x0000_s8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397" name="Object 205" hidden="1">
              <a:extLst>
                <a:ext uri="{63B3BB69-23CF-44E3-9099-C40C66FF867C}">
                  <a14:compatExt spid="_x0000_s8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211</xdr:row>
          <xdr:rowOff>0</xdr:rowOff>
        </xdr:from>
        <xdr:to>
          <xdr:col>1</xdr:col>
          <xdr:colOff>160020</xdr:colOff>
          <xdr:row>211</xdr:row>
          <xdr:rowOff>7620</xdr:rowOff>
        </xdr:to>
        <xdr:sp macro="" textlink="">
          <xdr:nvSpPr>
            <xdr:cNvPr id="8398" name="Object 206" hidden="1">
              <a:extLst>
                <a:ext uri="{63B3BB69-23CF-44E3-9099-C40C66FF867C}">
                  <a14:compatExt spid="_x0000_s8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211</xdr:row>
          <xdr:rowOff>0</xdr:rowOff>
        </xdr:from>
        <xdr:to>
          <xdr:col>1</xdr:col>
          <xdr:colOff>213360</xdr:colOff>
          <xdr:row>211</xdr:row>
          <xdr:rowOff>7620</xdr:rowOff>
        </xdr:to>
        <xdr:sp macro="" textlink="">
          <xdr:nvSpPr>
            <xdr:cNvPr id="8399" name="Object 207" hidden="1">
              <a:extLst>
                <a:ext uri="{63B3BB69-23CF-44E3-9099-C40C66FF867C}">
                  <a14:compatExt spid="_x0000_s8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400" name="Object 208" hidden="1">
              <a:extLst>
                <a:ext uri="{63B3BB69-23CF-44E3-9099-C40C66FF867C}">
                  <a14:compatExt spid="_x0000_s8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401" name="Object 209" hidden="1">
              <a:extLst>
                <a:ext uri="{63B3BB69-23CF-44E3-9099-C40C66FF867C}">
                  <a14:compatExt spid="_x0000_s8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402" name="Object 210" hidden="1">
              <a:extLst>
                <a:ext uri="{63B3BB69-23CF-44E3-9099-C40C66FF867C}">
                  <a14:compatExt spid="_x0000_s8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231</xdr:row>
          <xdr:rowOff>0</xdr:rowOff>
        </xdr:from>
        <xdr:to>
          <xdr:col>1</xdr:col>
          <xdr:colOff>160020</xdr:colOff>
          <xdr:row>231</xdr:row>
          <xdr:rowOff>7620</xdr:rowOff>
        </xdr:to>
        <xdr:sp macro="" textlink="">
          <xdr:nvSpPr>
            <xdr:cNvPr id="8403" name="Object 211" hidden="1">
              <a:extLst>
                <a:ext uri="{63B3BB69-23CF-44E3-9099-C40C66FF867C}">
                  <a14:compatExt spid="_x0000_s8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76200</xdr:colOff>
      <xdr:row>207</xdr:row>
      <xdr:rowOff>0</xdr:rowOff>
    </xdr:from>
    <xdr:to>
      <xdr:col>1</xdr:col>
      <xdr:colOff>238125</xdr:colOff>
      <xdr:row>207</xdr:row>
      <xdr:rowOff>9525</xdr:rowOff>
    </xdr:to>
    <xdr:pic>
      <xdr:nvPicPr>
        <xdr:cNvPr id="255" name="Picture 6">
          <a:extLst>
            <a:ext uri="{FF2B5EF4-FFF2-40B4-BE49-F238E27FC236}">
              <a16:creationId xmlns="" xmlns:a16="http://schemas.microsoft.com/office/drawing/2014/main" id="{00000000-0008-0000-0100-0000D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56359425"/>
          <a:ext cx="1619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404" name="Object 212" hidden="1">
              <a:extLst>
                <a:ext uri="{63B3BB69-23CF-44E3-9099-C40C66FF867C}">
                  <a14:compatExt spid="_x0000_s8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405" name="Object 213" hidden="1">
              <a:extLst>
                <a:ext uri="{63B3BB69-23CF-44E3-9099-C40C66FF867C}">
                  <a14:compatExt spid="_x0000_s8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406" name="Object 214" hidden="1">
              <a:extLst>
                <a:ext uri="{63B3BB69-23CF-44E3-9099-C40C66FF867C}">
                  <a14:compatExt spid="_x0000_s8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230</xdr:row>
          <xdr:rowOff>0</xdr:rowOff>
        </xdr:from>
        <xdr:to>
          <xdr:col>1</xdr:col>
          <xdr:colOff>160020</xdr:colOff>
          <xdr:row>230</xdr:row>
          <xdr:rowOff>7620</xdr:rowOff>
        </xdr:to>
        <xdr:sp macro="" textlink="">
          <xdr:nvSpPr>
            <xdr:cNvPr id="8407" name="Object 215" hidden="1">
              <a:extLst>
                <a:ext uri="{63B3BB69-23CF-44E3-9099-C40C66FF867C}">
                  <a14:compatExt spid="_x0000_s8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211</xdr:row>
      <xdr:rowOff>0</xdr:rowOff>
    </xdr:from>
    <xdr:to>
      <xdr:col>1</xdr:col>
      <xdr:colOff>165100</xdr:colOff>
      <xdr:row>211</xdr:row>
      <xdr:rowOff>12700</xdr:rowOff>
    </xdr:to>
    <xdr:pic>
      <xdr:nvPicPr>
        <xdr:cNvPr id="257" name="Picture 547">
          <a:extLst>
            <a:ext uri="{FF2B5EF4-FFF2-40B4-BE49-F238E27FC236}">
              <a16:creationId xmlns="" xmlns:a16="http://schemas.microsoft.com/office/drawing/2014/main" id="{00000000-0008-0000-0100-0000232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97625"/>
          <a:ext cx="165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165100</xdr:colOff>
      <xdr:row>230</xdr:row>
      <xdr:rowOff>12700</xdr:rowOff>
    </xdr:to>
    <xdr:pic>
      <xdr:nvPicPr>
        <xdr:cNvPr id="258" name="Picture 546">
          <a:extLst>
            <a:ext uri="{FF2B5EF4-FFF2-40B4-BE49-F238E27FC236}">
              <a16:creationId xmlns="" xmlns:a16="http://schemas.microsoft.com/office/drawing/2014/main" id="{00000000-0008-0000-0100-0000222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217175"/>
          <a:ext cx="165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99060</xdr:colOff>
      <xdr:row>211</xdr:row>
      <xdr:rowOff>7620</xdr:rowOff>
    </xdr:to>
    <xdr:pic>
      <xdr:nvPicPr>
        <xdr:cNvPr id="259" name="Object -1022" hidden="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97625"/>
          <a:ext cx="9906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99060</xdr:colOff>
      <xdr:row>230</xdr:row>
      <xdr:rowOff>7620</xdr:rowOff>
    </xdr:to>
    <xdr:pic>
      <xdr:nvPicPr>
        <xdr:cNvPr id="260" name="Object -1021" hidden="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217175"/>
          <a:ext cx="9906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163830</xdr:colOff>
      <xdr:row>211</xdr:row>
      <xdr:rowOff>11430</xdr:rowOff>
    </xdr:to>
    <xdr:pic>
      <xdr:nvPicPr>
        <xdr:cNvPr id="261" name="Object -1022" hidden="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97625"/>
          <a:ext cx="1638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163830</xdr:colOff>
      <xdr:row>230</xdr:row>
      <xdr:rowOff>11430</xdr:rowOff>
    </xdr:to>
    <xdr:pic>
      <xdr:nvPicPr>
        <xdr:cNvPr id="262" name="Object -1021" hidden="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217175"/>
          <a:ext cx="1638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163830</xdr:colOff>
      <xdr:row>211</xdr:row>
      <xdr:rowOff>11430</xdr:rowOff>
    </xdr:to>
    <xdr:pic>
      <xdr:nvPicPr>
        <xdr:cNvPr id="263" name="Object -1022" hidden="1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97625"/>
          <a:ext cx="1638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163830</xdr:colOff>
      <xdr:row>230</xdr:row>
      <xdr:rowOff>11430</xdr:rowOff>
    </xdr:to>
    <xdr:pic>
      <xdr:nvPicPr>
        <xdr:cNvPr id="264" name="Object -1021" hidden="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217175"/>
          <a:ext cx="1638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163830</xdr:colOff>
      <xdr:row>211</xdr:row>
      <xdr:rowOff>11430</xdr:rowOff>
    </xdr:to>
    <xdr:pic>
      <xdr:nvPicPr>
        <xdr:cNvPr id="265" name="Object -1022" hidden="1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97625"/>
          <a:ext cx="1638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163830</xdr:colOff>
      <xdr:row>230</xdr:row>
      <xdr:rowOff>11430</xdr:rowOff>
    </xdr:to>
    <xdr:pic>
      <xdr:nvPicPr>
        <xdr:cNvPr id="266" name="Object -1021" hidden="1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217175"/>
          <a:ext cx="1638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409575</xdr:colOff>
      <xdr:row>211</xdr:row>
      <xdr:rowOff>28575</xdr:rowOff>
    </xdr:to>
    <xdr:pic>
      <xdr:nvPicPr>
        <xdr:cNvPr id="267" name="Object -1022" hidden="1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97625"/>
          <a:ext cx="409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409575</xdr:colOff>
      <xdr:row>230</xdr:row>
      <xdr:rowOff>28575</xdr:rowOff>
    </xdr:to>
    <xdr:pic>
      <xdr:nvPicPr>
        <xdr:cNvPr id="268" name="Object -1021" hidden="1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217175"/>
          <a:ext cx="409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161925</xdr:colOff>
      <xdr:row>211</xdr:row>
      <xdr:rowOff>9525</xdr:rowOff>
    </xdr:to>
    <xdr:pic>
      <xdr:nvPicPr>
        <xdr:cNvPr id="269" name="Object -1022" hidden="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976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270" name="Object -1021" hidden="1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21717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211</xdr:row>
      <xdr:rowOff>0</xdr:rowOff>
    </xdr:from>
    <xdr:to>
      <xdr:col>1</xdr:col>
      <xdr:colOff>161925</xdr:colOff>
      <xdr:row>211</xdr:row>
      <xdr:rowOff>9525</xdr:rowOff>
    </xdr:to>
    <xdr:pic>
      <xdr:nvPicPr>
        <xdr:cNvPr id="271" name="Object -1022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1976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1</xdr:col>
      <xdr:colOff>161925</xdr:colOff>
      <xdr:row>230</xdr:row>
      <xdr:rowOff>9525</xdr:rowOff>
    </xdr:to>
    <xdr:pic>
      <xdr:nvPicPr>
        <xdr:cNvPr id="272" name="Object -1021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21717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307</xdr:row>
      <xdr:rowOff>0</xdr:rowOff>
    </xdr:from>
    <xdr:to>
      <xdr:col>1</xdr:col>
      <xdr:colOff>209550</xdr:colOff>
      <xdr:row>307</xdr:row>
      <xdr:rowOff>0</xdr:rowOff>
    </xdr:to>
    <xdr:pic>
      <xdr:nvPicPr>
        <xdr:cNvPr id="279" name="Picture 278">
          <a:extLst>
            <a:ext uri="{FF2B5EF4-FFF2-40B4-BE49-F238E27FC236}">
              <a16:creationId xmlns=""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76954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309</xdr:row>
      <xdr:rowOff>0</xdr:rowOff>
    </xdr:from>
    <xdr:to>
      <xdr:col>1</xdr:col>
      <xdr:colOff>161925</xdr:colOff>
      <xdr:row>309</xdr:row>
      <xdr:rowOff>0</xdr:rowOff>
    </xdr:to>
    <xdr:pic>
      <xdr:nvPicPr>
        <xdr:cNvPr id="280" name="Picture 4">
          <a:extLst>
            <a:ext uri="{FF2B5EF4-FFF2-40B4-BE49-F238E27FC236}">
              <a16:creationId xmlns=""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81145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309</xdr:row>
      <xdr:rowOff>0</xdr:rowOff>
    </xdr:from>
    <xdr:to>
      <xdr:col>1</xdr:col>
      <xdr:colOff>209550</xdr:colOff>
      <xdr:row>309</xdr:row>
      <xdr:rowOff>0</xdr:rowOff>
    </xdr:to>
    <xdr:pic>
      <xdr:nvPicPr>
        <xdr:cNvPr id="281" name="Picture 3">
          <a:extLst>
            <a:ext uri="{FF2B5EF4-FFF2-40B4-BE49-F238E27FC236}">
              <a16:creationId xmlns=""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81145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307</xdr:row>
      <xdr:rowOff>0</xdr:rowOff>
    </xdr:from>
    <xdr:to>
      <xdr:col>1</xdr:col>
      <xdr:colOff>209550</xdr:colOff>
      <xdr:row>307</xdr:row>
      <xdr:rowOff>0</xdr:rowOff>
    </xdr:to>
    <xdr:pic>
      <xdr:nvPicPr>
        <xdr:cNvPr id="282" name="Picture 281">
          <a:extLst>
            <a:ext uri="{FF2B5EF4-FFF2-40B4-BE49-F238E27FC236}">
              <a16:creationId xmlns=""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76954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309</xdr:row>
      <xdr:rowOff>0</xdr:rowOff>
    </xdr:from>
    <xdr:to>
      <xdr:col>1</xdr:col>
      <xdr:colOff>161925</xdr:colOff>
      <xdr:row>309</xdr:row>
      <xdr:rowOff>0</xdr:rowOff>
    </xdr:to>
    <xdr:pic>
      <xdr:nvPicPr>
        <xdr:cNvPr id="283" name="Picture 4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81145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309</xdr:row>
      <xdr:rowOff>0</xdr:rowOff>
    </xdr:from>
    <xdr:to>
      <xdr:col>1</xdr:col>
      <xdr:colOff>209550</xdr:colOff>
      <xdr:row>309</xdr:row>
      <xdr:rowOff>0</xdr:rowOff>
    </xdr:to>
    <xdr:pic>
      <xdr:nvPicPr>
        <xdr:cNvPr id="284" name="Picture 3">
          <a:extLst>
            <a:ext uri="{FF2B5EF4-FFF2-40B4-BE49-F238E27FC236}">
              <a16:creationId xmlns=""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81145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165100</xdr:colOff>
      <xdr:row>373</xdr:row>
      <xdr:rowOff>12700</xdr:rowOff>
    </xdr:to>
    <xdr:pic>
      <xdr:nvPicPr>
        <xdr:cNvPr id="285" name="Picture 47">
          <a:extLst>
            <a:ext uri="{FF2B5EF4-FFF2-40B4-BE49-F238E27FC236}">
              <a16:creationId xmlns="" xmlns:a16="http://schemas.microsoft.com/office/drawing/2014/main" id="{00000000-0008-0000-0100-00002F2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706825"/>
          <a:ext cx="165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8409" name="Object 217" hidden="1">
              <a:extLst>
                <a:ext uri="{63B3BB69-23CF-44E3-9099-C40C66FF867C}">
                  <a14:compatExt spid="_x0000_s8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8410" name="Object 218" hidden="1">
              <a:extLst>
                <a:ext uri="{63B3BB69-23CF-44E3-9099-C40C66FF867C}">
                  <a14:compatExt spid="_x0000_s8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8411" name="Object 219" hidden="1">
              <a:extLst>
                <a:ext uri="{63B3BB69-23CF-44E3-9099-C40C66FF867C}">
                  <a14:compatExt spid="_x0000_s8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412" name="Object 220" hidden="1">
              <a:extLst>
                <a:ext uri="{63B3BB69-23CF-44E3-9099-C40C66FF867C}">
                  <a14:compatExt spid="_x0000_s8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413" name="Object 221" hidden="1">
              <a:extLst>
                <a:ext uri="{63B3BB69-23CF-44E3-9099-C40C66FF867C}">
                  <a14:compatExt spid="_x0000_s8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372</xdr:row>
      <xdr:rowOff>0</xdr:rowOff>
    </xdr:from>
    <xdr:to>
      <xdr:col>1</xdr:col>
      <xdr:colOff>165100</xdr:colOff>
      <xdr:row>372</xdr:row>
      <xdr:rowOff>12700</xdr:rowOff>
    </xdr:to>
    <xdr:pic>
      <xdr:nvPicPr>
        <xdr:cNvPr id="291" name="Picture 53">
          <a:extLst>
            <a:ext uri="{FF2B5EF4-FFF2-40B4-BE49-F238E27FC236}">
              <a16:creationId xmlns="" xmlns:a16="http://schemas.microsoft.com/office/drawing/2014/main" id="{00000000-0008-0000-0100-0000352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497275"/>
          <a:ext cx="165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372</xdr:row>
      <xdr:rowOff>0</xdr:rowOff>
    </xdr:from>
    <xdr:to>
      <xdr:col>1</xdr:col>
      <xdr:colOff>165100</xdr:colOff>
      <xdr:row>372</xdr:row>
      <xdr:rowOff>12700</xdr:rowOff>
    </xdr:to>
    <xdr:pic>
      <xdr:nvPicPr>
        <xdr:cNvPr id="292" name="Picture 54">
          <a:extLst>
            <a:ext uri="{FF2B5EF4-FFF2-40B4-BE49-F238E27FC236}">
              <a16:creationId xmlns="" xmlns:a16="http://schemas.microsoft.com/office/drawing/2014/main" id="{00000000-0008-0000-0100-0000362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497275"/>
          <a:ext cx="165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354</xdr:row>
      <xdr:rowOff>0</xdr:rowOff>
    </xdr:from>
    <xdr:to>
      <xdr:col>1</xdr:col>
      <xdr:colOff>165100</xdr:colOff>
      <xdr:row>354</xdr:row>
      <xdr:rowOff>12700</xdr:rowOff>
    </xdr:to>
    <xdr:pic>
      <xdr:nvPicPr>
        <xdr:cNvPr id="293" name="Picture 55">
          <a:extLst>
            <a:ext uri="{FF2B5EF4-FFF2-40B4-BE49-F238E27FC236}">
              <a16:creationId xmlns="" xmlns:a16="http://schemas.microsoft.com/office/drawing/2014/main" id="{00000000-0008-0000-0100-0000372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8649175"/>
          <a:ext cx="165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50800</xdr:colOff>
      <xdr:row>354</xdr:row>
      <xdr:rowOff>0</xdr:rowOff>
    </xdr:from>
    <xdr:to>
      <xdr:col>1</xdr:col>
      <xdr:colOff>209550</xdr:colOff>
      <xdr:row>354</xdr:row>
      <xdr:rowOff>12700</xdr:rowOff>
    </xdr:to>
    <xdr:pic>
      <xdr:nvPicPr>
        <xdr:cNvPr id="294" name="Picture 56">
          <a:extLst>
            <a:ext uri="{FF2B5EF4-FFF2-40B4-BE49-F238E27FC236}">
              <a16:creationId xmlns="" xmlns:a16="http://schemas.microsoft.com/office/drawing/2014/main" id="{00000000-0008-0000-0100-0000382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88649175"/>
          <a:ext cx="15875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50800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295" name="Picture 57">
          <a:extLst>
            <a:ext uri="{FF2B5EF4-FFF2-40B4-BE49-F238E27FC236}">
              <a16:creationId xmlns="" xmlns:a16="http://schemas.microsoft.com/office/drawing/2014/main" id="{00000000-0008-0000-0100-000039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90535125"/>
          <a:ext cx="1587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127000</xdr:colOff>
      <xdr:row>363</xdr:row>
      <xdr:rowOff>0</xdr:rowOff>
    </xdr:to>
    <xdr:pic>
      <xdr:nvPicPr>
        <xdr:cNvPr id="296" name="Picture 58">
          <a:extLst>
            <a:ext uri="{FF2B5EF4-FFF2-40B4-BE49-F238E27FC236}">
              <a16:creationId xmlns="" xmlns:a16="http://schemas.microsoft.com/office/drawing/2014/main" id="{00000000-0008-0000-0100-00003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0535125"/>
          <a:ext cx="127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50800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297" name="Picture 59">
          <a:extLst>
            <a:ext uri="{FF2B5EF4-FFF2-40B4-BE49-F238E27FC236}">
              <a16:creationId xmlns="" xmlns:a16="http://schemas.microsoft.com/office/drawing/2014/main" id="{00000000-0008-0000-0100-00003B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90535125"/>
          <a:ext cx="1587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127000</xdr:colOff>
      <xdr:row>363</xdr:row>
      <xdr:rowOff>0</xdr:rowOff>
    </xdr:to>
    <xdr:pic>
      <xdr:nvPicPr>
        <xdr:cNvPr id="298" name="Picture 60">
          <a:extLst>
            <a:ext uri="{FF2B5EF4-FFF2-40B4-BE49-F238E27FC236}">
              <a16:creationId xmlns="" xmlns:a16="http://schemas.microsoft.com/office/drawing/2014/main" id="{00000000-0008-0000-0100-00003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0535125"/>
          <a:ext cx="127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8414" name="Object 222" hidden="1">
              <a:extLst>
                <a:ext uri="{63B3BB69-23CF-44E3-9099-C40C66FF867C}">
                  <a14:compatExt spid="_x0000_s8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415" name="Object 223" hidden="1">
              <a:extLst>
                <a:ext uri="{63B3BB69-23CF-44E3-9099-C40C66FF867C}">
                  <a14:compatExt spid="_x0000_s8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416" name="Object 224" hidden="1">
              <a:extLst>
                <a:ext uri="{63B3BB69-23CF-44E3-9099-C40C66FF867C}">
                  <a14:compatExt spid="_x0000_s8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354</xdr:row>
          <xdr:rowOff>0</xdr:rowOff>
        </xdr:from>
        <xdr:to>
          <xdr:col>1</xdr:col>
          <xdr:colOff>160020</xdr:colOff>
          <xdr:row>354</xdr:row>
          <xdr:rowOff>7620</xdr:rowOff>
        </xdr:to>
        <xdr:sp macro="" textlink="">
          <xdr:nvSpPr>
            <xdr:cNvPr id="8417" name="Object 225" hidden="1">
              <a:extLst>
                <a:ext uri="{63B3BB69-23CF-44E3-9099-C40C66FF867C}">
                  <a14:compatExt spid="_x0000_s8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354</xdr:row>
          <xdr:rowOff>0</xdr:rowOff>
        </xdr:from>
        <xdr:to>
          <xdr:col>1</xdr:col>
          <xdr:colOff>213360</xdr:colOff>
          <xdr:row>354</xdr:row>
          <xdr:rowOff>7620</xdr:rowOff>
        </xdr:to>
        <xdr:sp macro="" textlink="">
          <xdr:nvSpPr>
            <xdr:cNvPr id="8418" name="Object 226" hidden="1">
              <a:extLst>
                <a:ext uri="{63B3BB69-23CF-44E3-9099-C40C66FF867C}">
                  <a14:compatExt spid="_x0000_s8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363</xdr:row>
          <xdr:rowOff>0</xdr:rowOff>
        </xdr:from>
        <xdr:to>
          <xdr:col>1</xdr:col>
          <xdr:colOff>213360</xdr:colOff>
          <xdr:row>363</xdr:row>
          <xdr:rowOff>0</xdr:rowOff>
        </xdr:to>
        <xdr:sp macro="" textlink="">
          <xdr:nvSpPr>
            <xdr:cNvPr id="8419" name="Object 227" hidden="1">
              <a:extLst>
                <a:ext uri="{63B3BB69-23CF-44E3-9099-C40C66FF867C}">
                  <a14:compatExt spid="_x0000_s8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363</xdr:row>
          <xdr:rowOff>0</xdr:rowOff>
        </xdr:from>
        <xdr:to>
          <xdr:col>1</xdr:col>
          <xdr:colOff>121920</xdr:colOff>
          <xdr:row>363</xdr:row>
          <xdr:rowOff>0</xdr:rowOff>
        </xdr:to>
        <xdr:sp macro="" textlink="">
          <xdr:nvSpPr>
            <xdr:cNvPr id="8420" name="Object 228" hidden="1">
              <a:extLst>
                <a:ext uri="{63B3BB69-23CF-44E3-9099-C40C66FF867C}">
                  <a14:compatExt spid="_x0000_s8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363</xdr:row>
          <xdr:rowOff>0</xdr:rowOff>
        </xdr:from>
        <xdr:to>
          <xdr:col>1</xdr:col>
          <xdr:colOff>213360</xdr:colOff>
          <xdr:row>363</xdr:row>
          <xdr:rowOff>0</xdr:rowOff>
        </xdr:to>
        <xdr:sp macro="" textlink="">
          <xdr:nvSpPr>
            <xdr:cNvPr id="8421" name="Object 229" hidden="1">
              <a:extLst>
                <a:ext uri="{63B3BB69-23CF-44E3-9099-C40C66FF867C}">
                  <a14:compatExt spid="_x0000_s8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363</xdr:row>
          <xdr:rowOff>0</xdr:rowOff>
        </xdr:from>
        <xdr:to>
          <xdr:col>1</xdr:col>
          <xdr:colOff>121920</xdr:colOff>
          <xdr:row>363</xdr:row>
          <xdr:rowOff>0</xdr:rowOff>
        </xdr:to>
        <xdr:sp macro="" textlink="">
          <xdr:nvSpPr>
            <xdr:cNvPr id="8422" name="Object 230" hidden="1">
              <a:extLst>
                <a:ext uri="{63B3BB69-23CF-44E3-9099-C40C66FF867C}">
                  <a14:compatExt spid="_x0000_s8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374</xdr:row>
      <xdr:rowOff>0</xdr:rowOff>
    </xdr:from>
    <xdr:to>
      <xdr:col>1</xdr:col>
      <xdr:colOff>123825</xdr:colOff>
      <xdr:row>374</xdr:row>
      <xdr:rowOff>0</xdr:rowOff>
    </xdr:to>
    <xdr:pic>
      <xdr:nvPicPr>
        <xdr:cNvPr id="308" name="Picture 13">
          <a:extLst>
            <a:ext uri="{FF2B5EF4-FFF2-40B4-BE49-F238E27FC236}">
              <a16:creationId xmlns=""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91637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8423" name="Object 231" hidden="1">
              <a:extLst>
                <a:ext uri="{63B3BB69-23CF-44E3-9099-C40C66FF867C}">
                  <a14:compatExt spid="_x0000_s8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8424" name="Object 232" hidden="1">
              <a:extLst>
                <a:ext uri="{63B3BB69-23CF-44E3-9099-C40C66FF867C}">
                  <a14:compatExt spid="_x0000_s8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8425" name="Object 233" hidden="1">
              <a:extLst>
                <a:ext uri="{63B3BB69-23CF-44E3-9099-C40C66FF867C}">
                  <a14:compatExt spid="_x0000_s8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373</xdr:row>
          <xdr:rowOff>0</xdr:rowOff>
        </xdr:from>
        <xdr:to>
          <xdr:col>1</xdr:col>
          <xdr:colOff>160020</xdr:colOff>
          <xdr:row>373</xdr:row>
          <xdr:rowOff>7620</xdr:rowOff>
        </xdr:to>
        <xdr:sp macro="" textlink="">
          <xdr:nvSpPr>
            <xdr:cNvPr id="8426" name="Object 234" hidden="1">
              <a:extLst>
                <a:ext uri="{63B3BB69-23CF-44E3-9099-C40C66FF867C}">
                  <a14:compatExt spid="_x0000_s8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427" name="Object 235" hidden="1">
              <a:extLst>
                <a:ext uri="{63B3BB69-23CF-44E3-9099-C40C66FF867C}">
                  <a14:compatExt spid="_x0000_s8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428" name="Object 236" hidden="1">
              <a:extLst>
                <a:ext uri="{63B3BB69-23CF-44E3-9099-C40C66FF867C}">
                  <a14:compatExt spid="_x0000_s8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429" name="Object 237" hidden="1">
              <a:extLst>
                <a:ext uri="{63B3BB69-23CF-44E3-9099-C40C66FF867C}">
                  <a14:compatExt spid="_x0000_s8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372</xdr:row>
          <xdr:rowOff>0</xdr:rowOff>
        </xdr:from>
        <xdr:to>
          <xdr:col>1</xdr:col>
          <xdr:colOff>160020</xdr:colOff>
          <xdr:row>372</xdr:row>
          <xdr:rowOff>7620</xdr:rowOff>
        </xdr:to>
        <xdr:sp macro="" textlink="">
          <xdr:nvSpPr>
            <xdr:cNvPr id="8430" name="Object 238" hidden="1">
              <a:extLst>
                <a:ext uri="{63B3BB69-23CF-44E3-9099-C40C66FF867C}">
                  <a14:compatExt spid="_x0000_s8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374</xdr:row>
      <xdr:rowOff>0</xdr:rowOff>
    </xdr:from>
    <xdr:to>
      <xdr:col>1</xdr:col>
      <xdr:colOff>123825</xdr:colOff>
      <xdr:row>374</xdr:row>
      <xdr:rowOff>0</xdr:rowOff>
    </xdr:to>
    <xdr:pic>
      <xdr:nvPicPr>
        <xdr:cNvPr id="317" name="Picture 13">
          <a:extLst>
            <a:ext uri="{FF2B5EF4-FFF2-40B4-BE49-F238E27FC236}">
              <a16:creationId xmlns=""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91637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354</xdr:row>
          <xdr:rowOff>0</xdr:rowOff>
        </xdr:from>
        <xdr:to>
          <xdr:col>1</xdr:col>
          <xdr:colOff>160020</xdr:colOff>
          <xdr:row>354</xdr:row>
          <xdr:rowOff>7620</xdr:rowOff>
        </xdr:to>
        <xdr:sp macro="" textlink="">
          <xdr:nvSpPr>
            <xdr:cNvPr id="8431" name="Object 239" hidden="1">
              <a:extLst>
                <a:ext uri="{63B3BB69-23CF-44E3-9099-C40C66FF867C}">
                  <a14:compatExt spid="_x0000_s8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354</xdr:row>
          <xdr:rowOff>0</xdr:rowOff>
        </xdr:from>
        <xdr:to>
          <xdr:col>1</xdr:col>
          <xdr:colOff>213360</xdr:colOff>
          <xdr:row>354</xdr:row>
          <xdr:rowOff>7620</xdr:rowOff>
        </xdr:to>
        <xdr:sp macro="" textlink="">
          <xdr:nvSpPr>
            <xdr:cNvPr id="8432" name="Object 240" hidden="1">
              <a:extLst>
                <a:ext uri="{63B3BB69-23CF-44E3-9099-C40C66FF867C}">
                  <a14:compatExt spid="_x0000_s8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76200</xdr:colOff>
      <xdr:row>350</xdr:row>
      <xdr:rowOff>0</xdr:rowOff>
    </xdr:from>
    <xdr:to>
      <xdr:col>1</xdr:col>
      <xdr:colOff>238125</xdr:colOff>
      <xdr:row>350</xdr:row>
      <xdr:rowOff>9525</xdr:rowOff>
    </xdr:to>
    <xdr:pic>
      <xdr:nvPicPr>
        <xdr:cNvPr id="320" name="Picture 6">
          <a:extLst>
            <a:ext uri="{FF2B5EF4-FFF2-40B4-BE49-F238E27FC236}">
              <a16:creationId xmlns="" xmlns:a16="http://schemas.microsoft.com/office/drawing/2014/main" id="{00000000-0008-0000-0100-0000E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87810975"/>
          <a:ext cx="1619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363</xdr:row>
          <xdr:rowOff>0</xdr:rowOff>
        </xdr:from>
        <xdr:to>
          <xdr:col>1</xdr:col>
          <xdr:colOff>213360</xdr:colOff>
          <xdr:row>363</xdr:row>
          <xdr:rowOff>0</xdr:rowOff>
        </xdr:to>
        <xdr:sp macro="" textlink="">
          <xdr:nvSpPr>
            <xdr:cNvPr id="8433" name="Object 241" hidden="1">
              <a:extLst>
                <a:ext uri="{63B3BB69-23CF-44E3-9099-C40C66FF867C}">
                  <a14:compatExt spid="_x0000_s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363</xdr:row>
          <xdr:rowOff>0</xdr:rowOff>
        </xdr:from>
        <xdr:to>
          <xdr:col>1</xdr:col>
          <xdr:colOff>121920</xdr:colOff>
          <xdr:row>363</xdr:row>
          <xdr:rowOff>0</xdr:rowOff>
        </xdr:to>
        <xdr:sp macro="" textlink="">
          <xdr:nvSpPr>
            <xdr:cNvPr id="8434" name="Object 242" hidden="1">
              <a:extLst>
                <a:ext uri="{63B3BB69-23CF-44E3-9099-C40C66FF867C}">
                  <a14:compatExt spid="_x0000_s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363</xdr:row>
          <xdr:rowOff>0</xdr:rowOff>
        </xdr:from>
        <xdr:to>
          <xdr:col>1</xdr:col>
          <xdr:colOff>213360</xdr:colOff>
          <xdr:row>363</xdr:row>
          <xdr:rowOff>0</xdr:rowOff>
        </xdr:to>
        <xdr:sp macro="" textlink="">
          <xdr:nvSpPr>
            <xdr:cNvPr id="8435" name="Object 243" hidden="1">
              <a:extLst>
                <a:ext uri="{63B3BB69-23CF-44E3-9099-C40C66FF867C}">
                  <a14:compatExt spid="_x0000_s8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363</xdr:row>
          <xdr:rowOff>0</xdr:rowOff>
        </xdr:from>
        <xdr:to>
          <xdr:col>1</xdr:col>
          <xdr:colOff>121920</xdr:colOff>
          <xdr:row>363</xdr:row>
          <xdr:rowOff>0</xdr:rowOff>
        </xdr:to>
        <xdr:sp macro="" textlink="">
          <xdr:nvSpPr>
            <xdr:cNvPr id="8436" name="Object 244" hidden="1">
              <a:extLst>
                <a:ext uri="{63B3BB69-23CF-44E3-9099-C40C66FF867C}">
                  <a14:compatExt spid="_x0000_s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373</xdr:row>
      <xdr:rowOff>0</xdr:rowOff>
    </xdr:from>
    <xdr:to>
      <xdr:col>1</xdr:col>
      <xdr:colOff>165100</xdr:colOff>
      <xdr:row>373</xdr:row>
      <xdr:rowOff>12700</xdr:rowOff>
    </xdr:to>
    <xdr:pic>
      <xdr:nvPicPr>
        <xdr:cNvPr id="325" name="Picture 545">
          <a:extLst>
            <a:ext uri="{FF2B5EF4-FFF2-40B4-BE49-F238E27FC236}">
              <a16:creationId xmlns="" xmlns:a16="http://schemas.microsoft.com/office/drawing/2014/main" id="{00000000-0008-0000-0100-0000212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706825"/>
          <a:ext cx="165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99060</xdr:colOff>
      <xdr:row>373</xdr:row>
      <xdr:rowOff>7620</xdr:rowOff>
    </xdr:to>
    <xdr:pic>
      <xdr:nvPicPr>
        <xdr:cNvPr id="326" name="Object -1014" hidden="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706825"/>
          <a:ext cx="9906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163830</xdr:colOff>
      <xdr:row>373</xdr:row>
      <xdr:rowOff>11430</xdr:rowOff>
    </xdr:to>
    <xdr:pic>
      <xdr:nvPicPr>
        <xdr:cNvPr id="327" name="Object -1014" hidden="1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706825"/>
          <a:ext cx="1638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163830</xdr:colOff>
      <xdr:row>373</xdr:row>
      <xdr:rowOff>11430</xdr:rowOff>
    </xdr:to>
    <xdr:pic>
      <xdr:nvPicPr>
        <xdr:cNvPr id="328" name="Object -1014" hidden="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706825"/>
          <a:ext cx="1638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163830</xdr:colOff>
      <xdr:row>373</xdr:row>
      <xdr:rowOff>11430</xdr:rowOff>
    </xdr:to>
    <xdr:pic>
      <xdr:nvPicPr>
        <xdr:cNvPr id="329" name="Object -1014" hidden="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706825"/>
          <a:ext cx="1638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409575</xdr:colOff>
      <xdr:row>373</xdr:row>
      <xdr:rowOff>28575</xdr:rowOff>
    </xdr:to>
    <xdr:pic>
      <xdr:nvPicPr>
        <xdr:cNvPr id="330" name="Object -1014" hidden="1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706825"/>
          <a:ext cx="409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161925</xdr:colOff>
      <xdr:row>373</xdr:row>
      <xdr:rowOff>9525</xdr:rowOff>
    </xdr:to>
    <xdr:pic>
      <xdr:nvPicPr>
        <xdr:cNvPr id="331" name="Object -1014" hidden="1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7068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373</xdr:row>
      <xdr:rowOff>0</xdr:rowOff>
    </xdr:from>
    <xdr:to>
      <xdr:col>1</xdr:col>
      <xdr:colOff>161925</xdr:colOff>
      <xdr:row>373</xdr:row>
      <xdr:rowOff>9525</xdr:rowOff>
    </xdr:to>
    <xdr:pic>
      <xdr:nvPicPr>
        <xdr:cNvPr id="332" name="Object -1014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2706825"/>
          <a:ext cx="1619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50800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333" name="Picture 64">
          <a:extLst>
            <a:ext uri="{FF2B5EF4-FFF2-40B4-BE49-F238E27FC236}">
              <a16:creationId xmlns="" xmlns:a16="http://schemas.microsoft.com/office/drawing/2014/main" id="{00000000-0008-0000-0100-000040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105584625"/>
          <a:ext cx="1587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127000</xdr:colOff>
      <xdr:row>414</xdr:row>
      <xdr:rowOff>0</xdr:rowOff>
    </xdr:to>
    <xdr:pic>
      <xdr:nvPicPr>
        <xdr:cNvPr id="334" name="Picture 65">
          <a:extLst>
            <a:ext uri="{FF2B5EF4-FFF2-40B4-BE49-F238E27FC236}">
              <a16:creationId xmlns="" xmlns:a16="http://schemas.microsoft.com/office/drawing/2014/main" id="{00000000-0008-0000-0100-00004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5584625"/>
          <a:ext cx="127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50800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335" name="Picture 66">
          <a:extLst>
            <a:ext uri="{FF2B5EF4-FFF2-40B4-BE49-F238E27FC236}">
              <a16:creationId xmlns="" xmlns:a16="http://schemas.microsoft.com/office/drawing/2014/main" id="{00000000-0008-0000-0100-00004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105584625"/>
          <a:ext cx="1587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127000</xdr:colOff>
      <xdr:row>414</xdr:row>
      <xdr:rowOff>0</xdr:rowOff>
    </xdr:to>
    <xdr:pic>
      <xdr:nvPicPr>
        <xdr:cNvPr id="336" name="Picture 67">
          <a:extLst>
            <a:ext uri="{FF2B5EF4-FFF2-40B4-BE49-F238E27FC236}">
              <a16:creationId xmlns="" xmlns:a16="http://schemas.microsoft.com/office/drawing/2014/main" id="{00000000-0008-0000-0100-00004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5584625"/>
          <a:ext cx="127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414</xdr:row>
          <xdr:rowOff>0</xdr:rowOff>
        </xdr:from>
        <xdr:to>
          <xdr:col>1</xdr:col>
          <xdr:colOff>213360</xdr:colOff>
          <xdr:row>414</xdr:row>
          <xdr:rowOff>0</xdr:rowOff>
        </xdr:to>
        <xdr:sp macro="" textlink="">
          <xdr:nvSpPr>
            <xdr:cNvPr id="8437" name="Object 245" hidden="1">
              <a:extLst>
                <a:ext uri="{63B3BB69-23CF-44E3-9099-C40C66FF867C}">
                  <a14:compatExt spid="_x0000_s8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414</xdr:row>
          <xdr:rowOff>0</xdr:rowOff>
        </xdr:from>
        <xdr:to>
          <xdr:col>1</xdr:col>
          <xdr:colOff>121920</xdr:colOff>
          <xdr:row>414</xdr:row>
          <xdr:rowOff>0</xdr:rowOff>
        </xdr:to>
        <xdr:sp macro="" textlink="">
          <xdr:nvSpPr>
            <xdr:cNvPr id="8438" name="Object 246" hidden="1">
              <a:extLst>
                <a:ext uri="{63B3BB69-23CF-44E3-9099-C40C66FF867C}">
                  <a14:compatExt spid="_x0000_s8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414</xdr:row>
          <xdr:rowOff>0</xdr:rowOff>
        </xdr:from>
        <xdr:to>
          <xdr:col>1</xdr:col>
          <xdr:colOff>213360</xdr:colOff>
          <xdr:row>414</xdr:row>
          <xdr:rowOff>0</xdr:rowOff>
        </xdr:to>
        <xdr:sp macro="" textlink="">
          <xdr:nvSpPr>
            <xdr:cNvPr id="8439" name="Object 247" hidden="1">
              <a:extLst>
                <a:ext uri="{63B3BB69-23CF-44E3-9099-C40C66FF867C}">
                  <a14:compatExt spid="_x0000_s8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414</xdr:row>
          <xdr:rowOff>0</xdr:rowOff>
        </xdr:from>
        <xdr:to>
          <xdr:col>1</xdr:col>
          <xdr:colOff>121920</xdr:colOff>
          <xdr:row>414</xdr:row>
          <xdr:rowOff>0</xdr:rowOff>
        </xdr:to>
        <xdr:sp macro="" textlink="">
          <xdr:nvSpPr>
            <xdr:cNvPr id="8440" name="Object 248" hidden="1">
              <a:extLst>
                <a:ext uri="{63B3BB69-23CF-44E3-9099-C40C66FF867C}">
                  <a14:compatExt spid="_x0000_s8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414</xdr:row>
          <xdr:rowOff>0</xdr:rowOff>
        </xdr:from>
        <xdr:to>
          <xdr:col>1</xdr:col>
          <xdr:colOff>213360</xdr:colOff>
          <xdr:row>414</xdr:row>
          <xdr:rowOff>0</xdr:rowOff>
        </xdr:to>
        <xdr:sp macro="" textlink="">
          <xdr:nvSpPr>
            <xdr:cNvPr id="8441" name="Object 249" hidden="1">
              <a:extLst>
                <a:ext uri="{63B3BB69-23CF-44E3-9099-C40C66FF867C}">
                  <a14:compatExt spid="_x0000_s8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414</xdr:row>
          <xdr:rowOff>0</xdr:rowOff>
        </xdr:from>
        <xdr:to>
          <xdr:col>1</xdr:col>
          <xdr:colOff>121920</xdr:colOff>
          <xdr:row>414</xdr:row>
          <xdr:rowOff>0</xdr:rowOff>
        </xdr:to>
        <xdr:sp macro="" textlink="">
          <xdr:nvSpPr>
            <xdr:cNvPr id="8442" name="Object 250" hidden="1">
              <a:extLst>
                <a:ext uri="{63B3BB69-23CF-44E3-9099-C40C66FF867C}">
                  <a14:compatExt spid="_x0000_s8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414</xdr:row>
          <xdr:rowOff>0</xdr:rowOff>
        </xdr:from>
        <xdr:to>
          <xdr:col>1</xdr:col>
          <xdr:colOff>213360</xdr:colOff>
          <xdr:row>414</xdr:row>
          <xdr:rowOff>0</xdr:rowOff>
        </xdr:to>
        <xdr:sp macro="" textlink="">
          <xdr:nvSpPr>
            <xdr:cNvPr id="8443" name="Object 251" hidden="1">
              <a:extLst>
                <a:ext uri="{63B3BB69-23CF-44E3-9099-C40C66FF867C}">
                  <a14:compatExt spid="_x0000_s8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414</xdr:row>
          <xdr:rowOff>0</xdr:rowOff>
        </xdr:from>
        <xdr:to>
          <xdr:col>1</xdr:col>
          <xdr:colOff>121920</xdr:colOff>
          <xdr:row>414</xdr:row>
          <xdr:rowOff>0</xdr:rowOff>
        </xdr:to>
        <xdr:sp macro="" textlink="">
          <xdr:nvSpPr>
            <xdr:cNvPr id="8444" name="Object 252" hidden="1">
              <a:extLst>
                <a:ext uri="{63B3BB69-23CF-44E3-9099-C40C66FF867C}">
                  <a14:compatExt spid="_x0000_s8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47625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8450" name="Picture 2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710035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123825</xdr:colOff>
      <xdr:row>363</xdr:row>
      <xdr:rowOff>0</xdr:rowOff>
    </xdr:to>
    <xdr:pic>
      <xdr:nvPicPr>
        <xdr:cNvPr id="8449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710035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448" name="Picture 2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4083425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447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083425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446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4083425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445" name="Picture 25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083425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58" name="Picture 2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6881275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123825</xdr:colOff>
      <xdr:row>363</xdr:row>
      <xdr:rowOff>0</xdr:rowOff>
    </xdr:to>
    <xdr:pic>
      <xdr:nvPicPr>
        <xdr:cNvPr id="59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6881275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60" name="Picture 2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443585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61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43585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62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443585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63" name="Picture 25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43585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8408" name="Picture 2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6881275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123825</xdr:colOff>
      <xdr:row>363</xdr:row>
      <xdr:rowOff>0</xdr:rowOff>
    </xdr:to>
    <xdr:pic>
      <xdr:nvPicPr>
        <xdr:cNvPr id="8451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6881275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452" name="Picture 2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443585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453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43585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454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443585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455" name="Picture 25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43585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363</xdr:row>
      <xdr:rowOff>0</xdr:rowOff>
    </xdr:from>
    <xdr:to>
      <xdr:col>1</xdr:col>
      <xdr:colOff>209550</xdr:colOff>
      <xdr:row>363</xdr:row>
      <xdr:rowOff>0</xdr:rowOff>
    </xdr:to>
    <xdr:pic>
      <xdr:nvPicPr>
        <xdr:cNvPr id="8456" name="Picture 2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6881275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123825</xdr:colOff>
      <xdr:row>363</xdr:row>
      <xdr:rowOff>0</xdr:rowOff>
    </xdr:to>
    <xdr:pic>
      <xdr:nvPicPr>
        <xdr:cNvPr id="8457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6881275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458" name="Picture 2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443585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459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43585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414</xdr:row>
      <xdr:rowOff>0</xdr:rowOff>
    </xdr:from>
    <xdr:to>
      <xdr:col>1</xdr:col>
      <xdr:colOff>209550</xdr:colOff>
      <xdr:row>414</xdr:row>
      <xdr:rowOff>0</xdr:rowOff>
    </xdr:to>
    <xdr:pic>
      <xdr:nvPicPr>
        <xdr:cNvPr id="8460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4435850"/>
          <a:ext cx="161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123825</xdr:colOff>
      <xdr:row>414</xdr:row>
      <xdr:rowOff>0</xdr:rowOff>
    </xdr:to>
    <xdr:pic>
      <xdr:nvPicPr>
        <xdr:cNvPr id="8461" name="Picture 25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435850"/>
          <a:ext cx="1238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363</xdr:row>
      <xdr:rowOff>0</xdr:rowOff>
    </xdr:from>
    <xdr:to>
      <xdr:col>1</xdr:col>
      <xdr:colOff>167640</xdr:colOff>
      <xdr:row>363</xdr:row>
      <xdr:rowOff>0</xdr:rowOff>
    </xdr:to>
    <xdr:pic>
      <xdr:nvPicPr>
        <xdr:cNvPr id="8462" name="Picture 2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116776500"/>
          <a:ext cx="12954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99060</xdr:colOff>
      <xdr:row>363</xdr:row>
      <xdr:rowOff>0</xdr:rowOff>
    </xdr:to>
    <xdr:pic>
      <xdr:nvPicPr>
        <xdr:cNvPr id="8463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16776500"/>
          <a:ext cx="9906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414</xdr:row>
      <xdr:rowOff>0</xdr:rowOff>
    </xdr:from>
    <xdr:to>
      <xdr:col>1</xdr:col>
      <xdr:colOff>167640</xdr:colOff>
      <xdr:row>414</xdr:row>
      <xdr:rowOff>0</xdr:rowOff>
    </xdr:to>
    <xdr:pic>
      <xdr:nvPicPr>
        <xdr:cNvPr id="8464" name="Picture 2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134348220"/>
          <a:ext cx="12954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99060</xdr:colOff>
      <xdr:row>414</xdr:row>
      <xdr:rowOff>0</xdr:rowOff>
    </xdr:to>
    <xdr:pic>
      <xdr:nvPicPr>
        <xdr:cNvPr id="8465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34348220"/>
          <a:ext cx="9906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414</xdr:row>
      <xdr:rowOff>0</xdr:rowOff>
    </xdr:from>
    <xdr:to>
      <xdr:col>1</xdr:col>
      <xdr:colOff>167640</xdr:colOff>
      <xdr:row>414</xdr:row>
      <xdr:rowOff>0</xdr:rowOff>
    </xdr:to>
    <xdr:pic>
      <xdr:nvPicPr>
        <xdr:cNvPr id="8466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134348220"/>
          <a:ext cx="12954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414</xdr:row>
      <xdr:rowOff>0</xdr:rowOff>
    </xdr:from>
    <xdr:to>
      <xdr:col>1</xdr:col>
      <xdr:colOff>99060</xdr:colOff>
      <xdr:row>414</xdr:row>
      <xdr:rowOff>0</xdr:rowOff>
    </xdr:to>
    <xdr:pic>
      <xdr:nvPicPr>
        <xdr:cNvPr id="8467" name="Picture 25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34348220"/>
          <a:ext cx="9906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21.bin"/><Relationship Id="rId117" Type="http://schemas.openxmlformats.org/officeDocument/2006/relationships/oleObject" Target="../embeddings/oleObject111.bin"/><Relationship Id="rId21" Type="http://schemas.openxmlformats.org/officeDocument/2006/relationships/oleObject" Target="../embeddings/oleObject16.bin"/><Relationship Id="rId42" Type="http://schemas.openxmlformats.org/officeDocument/2006/relationships/oleObject" Target="../embeddings/oleObject37.bin"/><Relationship Id="rId47" Type="http://schemas.openxmlformats.org/officeDocument/2006/relationships/oleObject" Target="../embeddings/oleObject42.bin"/><Relationship Id="rId63" Type="http://schemas.openxmlformats.org/officeDocument/2006/relationships/oleObject" Target="../embeddings/oleObject57.bin"/><Relationship Id="rId68" Type="http://schemas.openxmlformats.org/officeDocument/2006/relationships/oleObject" Target="../embeddings/oleObject62.bin"/><Relationship Id="rId84" Type="http://schemas.openxmlformats.org/officeDocument/2006/relationships/oleObject" Target="../embeddings/oleObject78.bin"/><Relationship Id="rId89" Type="http://schemas.openxmlformats.org/officeDocument/2006/relationships/oleObject" Target="../embeddings/oleObject83.bin"/><Relationship Id="rId112" Type="http://schemas.openxmlformats.org/officeDocument/2006/relationships/oleObject" Target="../embeddings/oleObject106.bin"/><Relationship Id="rId133" Type="http://schemas.openxmlformats.org/officeDocument/2006/relationships/oleObject" Target="../embeddings/oleObject127.bin"/><Relationship Id="rId138" Type="http://schemas.openxmlformats.org/officeDocument/2006/relationships/oleObject" Target="../embeddings/oleObject132.bin"/><Relationship Id="rId154" Type="http://schemas.openxmlformats.org/officeDocument/2006/relationships/oleObject" Target="../embeddings/oleObject148.bin"/><Relationship Id="rId159" Type="http://schemas.openxmlformats.org/officeDocument/2006/relationships/oleObject" Target="../embeddings/oleObject153.bin"/><Relationship Id="rId175" Type="http://schemas.openxmlformats.org/officeDocument/2006/relationships/oleObject" Target="../embeddings/oleObject169.bin"/><Relationship Id="rId170" Type="http://schemas.openxmlformats.org/officeDocument/2006/relationships/oleObject" Target="../embeddings/oleObject164.bin"/><Relationship Id="rId16" Type="http://schemas.openxmlformats.org/officeDocument/2006/relationships/oleObject" Target="../embeddings/oleObject11.bin"/><Relationship Id="rId107" Type="http://schemas.openxmlformats.org/officeDocument/2006/relationships/oleObject" Target="../embeddings/oleObject101.bin"/><Relationship Id="rId11" Type="http://schemas.openxmlformats.org/officeDocument/2006/relationships/oleObject" Target="../embeddings/oleObject6.bin"/><Relationship Id="rId32" Type="http://schemas.openxmlformats.org/officeDocument/2006/relationships/oleObject" Target="../embeddings/oleObject27.bin"/><Relationship Id="rId37" Type="http://schemas.openxmlformats.org/officeDocument/2006/relationships/oleObject" Target="../embeddings/oleObject32.bin"/><Relationship Id="rId53" Type="http://schemas.openxmlformats.org/officeDocument/2006/relationships/oleObject" Target="../embeddings/oleObject48.bin"/><Relationship Id="rId58" Type="http://schemas.openxmlformats.org/officeDocument/2006/relationships/oleObject" Target="../embeddings/oleObject52.bin"/><Relationship Id="rId74" Type="http://schemas.openxmlformats.org/officeDocument/2006/relationships/oleObject" Target="../embeddings/oleObject68.bin"/><Relationship Id="rId79" Type="http://schemas.openxmlformats.org/officeDocument/2006/relationships/oleObject" Target="../embeddings/oleObject73.bin"/><Relationship Id="rId102" Type="http://schemas.openxmlformats.org/officeDocument/2006/relationships/oleObject" Target="../embeddings/oleObject96.bin"/><Relationship Id="rId123" Type="http://schemas.openxmlformats.org/officeDocument/2006/relationships/oleObject" Target="../embeddings/oleObject117.bin"/><Relationship Id="rId128" Type="http://schemas.openxmlformats.org/officeDocument/2006/relationships/oleObject" Target="../embeddings/oleObject122.bin"/><Relationship Id="rId144" Type="http://schemas.openxmlformats.org/officeDocument/2006/relationships/oleObject" Target="../embeddings/oleObject138.bin"/><Relationship Id="rId149" Type="http://schemas.openxmlformats.org/officeDocument/2006/relationships/oleObject" Target="../embeddings/oleObject143.bin"/><Relationship Id="rId5" Type="http://schemas.openxmlformats.org/officeDocument/2006/relationships/oleObject" Target="../embeddings/oleObject1.bin"/><Relationship Id="rId90" Type="http://schemas.openxmlformats.org/officeDocument/2006/relationships/oleObject" Target="../embeddings/oleObject84.bin"/><Relationship Id="rId95" Type="http://schemas.openxmlformats.org/officeDocument/2006/relationships/oleObject" Target="../embeddings/oleObject89.bin"/><Relationship Id="rId160" Type="http://schemas.openxmlformats.org/officeDocument/2006/relationships/oleObject" Target="../embeddings/oleObject154.bin"/><Relationship Id="rId165" Type="http://schemas.openxmlformats.org/officeDocument/2006/relationships/oleObject" Target="../embeddings/oleObject159.bin"/><Relationship Id="rId22" Type="http://schemas.openxmlformats.org/officeDocument/2006/relationships/oleObject" Target="../embeddings/oleObject17.bin"/><Relationship Id="rId27" Type="http://schemas.openxmlformats.org/officeDocument/2006/relationships/oleObject" Target="../embeddings/oleObject22.bin"/><Relationship Id="rId43" Type="http://schemas.openxmlformats.org/officeDocument/2006/relationships/oleObject" Target="../embeddings/oleObject38.bin"/><Relationship Id="rId48" Type="http://schemas.openxmlformats.org/officeDocument/2006/relationships/oleObject" Target="../embeddings/oleObject43.bin"/><Relationship Id="rId64" Type="http://schemas.openxmlformats.org/officeDocument/2006/relationships/oleObject" Target="../embeddings/oleObject58.bin"/><Relationship Id="rId69" Type="http://schemas.openxmlformats.org/officeDocument/2006/relationships/oleObject" Target="../embeddings/oleObject63.bin"/><Relationship Id="rId113" Type="http://schemas.openxmlformats.org/officeDocument/2006/relationships/oleObject" Target="../embeddings/oleObject107.bin"/><Relationship Id="rId118" Type="http://schemas.openxmlformats.org/officeDocument/2006/relationships/oleObject" Target="../embeddings/oleObject112.bin"/><Relationship Id="rId134" Type="http://schemas.openxmlformats.org/officeDocument/2006/relationships/oleObject" Target="../embeddings/oleObject128.bin"/><Relationship Id="rId139" Type="http://schemas.openxmlformats.org/officeDocument/2006/relationships/oleObject" Target="../embeddings/oleObject133.bin"/><Relationship Id="rId80" Type="http://schemas.openxmlformats.org/officeDocument/2006/relationships/oleObject" Target="../embeddings/oleObject74.bin"/><Relationship Id="rId85" Type="http://schemas.openxmlformats.org/officeDocument/2006/relationships/oleObject" Target="../embeddings/oleObject79.bin"/><Relationship Id="rId150" Type="http://schemas.openxmlformats.org/officeDocument/2006/relationships/oleObject" Target="../embeddings/oleObject144.bin"/><Relationship Id="rId155" Type="http://schemas.openxmlformats.org/officeDocument/2006/relationships/oleObject" Target="../embeddings/oleObject149.bin"/><Relationship Id="rId171" Type="http://schemas.openxmlformats.org/officeDocument/2006/relationships/oleObject" Target="../embeddings/oleObject165.bin"/><Relationship Id="rId176" Type="http://schemas.openxmlformats.org/officeDocument/2006/relationships/oleObject" Target="../embeddings/oleObject170.bin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33" Type="http://schemas.openxmlformats.org/officeDocument/2006/relationships/oleObject" Target="../embeddings/oleObject28.bin"/><Relationship Id="rId38" Type="http://schemas.openxmlformats.org/officeDocument/2006/relationships/oleObject" Target="../embeddings/oleObject33.bin"/><Relationship Id="rId59" Type="http://schemas.openxmlformats.org/officeDocument/2006/relationships/oleObject" Target="../embeddings/oleObject53.bin"/><Relationship Id="rId103" Type="http://schemas.openxmlformats.org/officeDocument/2006/relationships/oleObject" Target="../embeddings/oleObject97.bin"/><Relationship Id="rId108" Type="http://schemas.openxmlformats.org/officeDocument/2006/relationships/oleObject" Target="../embeddings/oleObject102.bin"/><Relationship Id="rId124" Type="http://schemas.openxmlformats.org/officeDocument/2006/relationships/oleObject" Target="../embeddings/oleObject118.bin"/><Relationship Id="rId129" Type="http://schemas.openxmlformats.org/officeDocument/2006/relationships/oleObject" Target="../embeddings/oleObject123.bin"/><Relationship Id="rId54" Type="http://schemas.openxmlformats.org/officeDocument/2006/relationships/oleObject" Target="../embeddings/oleObject49.bin"/><Relationship Id="rId70" Type="http://schemas.openxmlformats.org/officeDocument/2006/relationships/oleObject" Target="../embeddings/oleObject64.bin"/><Relationship Id="rId75" Type="http://schemas.openxmlformats.org/officeDocument/2006/relationships/oleObject" Target="../embeddings/oleObject69.bin"/><Relationship Id="rId91" Type="http://schemas.openxmlformats.org/officeDocument/2006/relationships/oleObject" Target="../embeddings/oleObject85.bin"/><Relationship Id="rId96" Type="http://schemas.openxmlformats.org/officeDocument/2006/relationships/oleObject" Target="../embeddings/oleObject90.bin"/><Relationship Id="rId140" Type="http://schemas.openxmlformats.org/officeDocument/2006/relationships/oleObject" Target="../embeddings/oleObject134.bin"/><Relationship Id="rId145" Type="http://schemas.openxmlformats.org/officeDocument/2006/relationships/oleObject" Target="../embeddings/oleObject139.bin"/><Relationship Id="rId161" Type="http://schemas.openxmlformats.org/officeDocument/2006/relationships/oleObject" Target="../embeddings/oleObject155.bin"/><Relationship Id="rId166" Type="http://schemas.openxmlformats.org/officeDocument/2006/relationships/oleObject" Target="../embeddings/oleObject160.bin"/><Relationship Id="rId1" Type="http://schemas.openxmlformats.org/officeDocument/2006/relationships/hyperlink" Target="https://www.sieuthivienthong.com/8-port-10100mbps-switch-dahua-dh-pfs3008-8et-l-46624.html" TargetMode="External"/><Relationship Id="rId6" Type="http://schemas.openxmlformats.org/officeDocument/2006/relationships/image" Target="../media/image1.wmf"/><Relationship Id="rId23" Type="http://schemas.openxmlformats.org/officeDocument/2006/relationships/oleObject" Target="../embeddings/oleObject18.bin"/><Relationship Id="rId28" Type="http://schemas.openxmlformats.org/officeDocument/2006/relationships/oleObject" Target="../embeddings/oleObject23.bin"/><Relationship Id="rId49" Type="http://schemas.openxmlformats.org/officeDocument/2006/relationships/oleObject" Target="../embeddings/oleObject44.bin"/><Relationship Id="rId114" Type="http://schemas.openxmlformats.org/officeDocument/2006/relationships/oleObject" Target="../embeddings/oleObject108.bin"/><Relationship Id="rId119" Type="http://schemas.openxmlformats.org/officeDocument/2006/relationships/oleObject" Target="../embeddings/oleObject113.bin"/><Relationship Id="rId10" Type="http://schemas.openxmlformats.org/officeDocument/2006/relationships/oleObject" Target="../embeddings/oleObject5.bin"/><Relationship Id="rId31" Type="http://schemas.openxmlformats.org/officeDocument/2006/relationships/oleObject" Target="../embeddings/oleObject26.bin"/><Relationship Id="rId44" Type="http://schemas.openxmlformats.org/officeDocument/2006/relationships/oleObject" Target="../embeddings/oleObject39.bin"/><Relationship Id="rId52" Type="http://schemas.openxmlformats.org/officeDocument/2006/relationships/oleObject" Target="../embeddings/oleObject47.bin"/><Relationship Id="rId60" Type="http://schemas.openxmlformats.org/officeDocument/2006/relationships/oleObject" Target="../embeddings/oleObject54.bin"/><Relationship Id="rId65" Type="http://schemas.openxmlformats.org/officeDocument/2006/relationships/oleObject" Target="../embeddings/oleObject59.bin"/><Relationship Id="rId73" Type="http://schemas.openxmlformats.org/officeDocument/2006/relationships/oleObject" Target="../embeddings/oleObject67.bin"/><Relationship Id="rId78" Type="http://schemas.openxmlformats.org/officeDocument/2006/relationships/oleObject" Target="../embeddings/oleObject72.bin"/><Relationship Id="rId81" Type="http://schemas.openxmlformats.org/officeDocument/2006/relationships/oleObject" Target="../embeddings/oleObject75.bin"/><Relationship Id="rId86" Type="http://schemas.openxmlformats.org/officeDocument/2006/relationships/oleObject" Target="../embeddings/oleObject80.bin"/><Relationship Id="rId94" Type="http://schemas.openxmlformats.org/officeDocument/2006/relationships/oleObject" Target="../embeddings/oleObject88.bin"/><Relationship Id="rId99" Type="http://schemas.openxmlformats.org/officeDocument/2006/relationships/oleObject" Target="../embeddings/oleObject93.bin"/><Relationship Id="rId101" Type="http://schemas.openxmlformats.org/officeDocument/2006/relationships/oleObject" Target="../embeddings/oleObject95.bin"/><Relationship Id="rId122" Type="http://schemas.openxmlformats.org/officeDocument/2006/relationships/oleObject" Target="../embeddings/oleObject116.bin"/><Relationship Id="rId130" Type="http://schemas.openxmlformats.org/officeDocument/2006/relationships/oleObject" Target="../embeddings/oleObject124.bin"/><Relationship Id="rId135" Type="http://schemas.openxmlformats.org/officeDocument/2006/relationships/oleObject" Target="../embeddings/oleObject129.bin"/><Relationship Id="rId143" Type="http://schemas.openxmlformats.org/officeDocument/2006/relationships/oleObject" Target="../embeddings/oleObject137.bin"/><Relationship Id="rId148" Type="http://schemas.openxmlformats.org/officeDocument/2006/relationships/oleObject" Target="../embeddings/oleObject142.bin"/><Relationship Id="rId151" Type="http://schemas.openxmlformats.org/officeDocument/2006/relationships/oleObject" Target="../embeddings/oleObject145.bin"/><Relationship Id="rId156" Type="http://schemas.openxmlformats.org/officeDocument/2006/relationships/oleObject" Target="../embeddings/oleObject150.bin"/><Relationship Id="rId164" Type="http://schemas.openxmlformats.org/officeDocument/2006/relationships/oleObject" Target="../embeddings/oleObject158.bin"/><Relationship Id="rId169" Type="http://schemas.openxmlformats.org/officeDocument/2006/relationships/oleObject" Target="../embeddings/oleObject163.bin"/><Relationship Id="rId177" Type="http://schemas.openxmlformats.org/officeDocument/2006/relationships/oleObject" Target="../embeddings/oleObject171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4.bin"/><Relationship Id="rId172" Type="http://schemas.openxmlformats.org/officeDocument/2006/relationships/oleObject" Target="../embeddings/oleObject166.bin"/><Relationship Id="rId180" Type="http://schemas.openxmlformats.org/officeDocument/2006/relationships/comments" Target="../comments1.xml"/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39" Type="http://schemas.openxmlformats.org/officeDocument/2006/relationships/oleObject" Target="../embeddings/oleObject34.bin"/><Relationship Id="rId109" Type="http://schemas.openxmlformats.org/officeDocument/2006/relationships/oleObject" Target="../embeddings/oleObject103.bin"/><Relationship Id="rId34" Type="http://schemas.openxmlformats.org/officeDocument/2006/relationships/oleObject" Target="../embeddings/oleObject29.bin"/><Relationship Id="rId50" Type="http://schemas.openxmlformats.org/officeDocument/2006/relationships/oleObject" Target="../embeddings/oleObject45.bin"/><Relationship Id="rId55" Type="http://schemas.openxmlformats.org/officeDocument/2006/relationships/image" Target="../media/image2.wmf"/><Relationship Id="rId76" Type="http://schemas.openxmlformats.org/officeDocument/2006/relationships/oleObject" Target="../embeddings/oleObject70.bin"/><Relationship Id="rId97" Type="http://schemas.openxmlformats.org/officeDocument/2006/relationships/oleObject" Target="../embeddings/oleObject91.bin"/><Relationship Id="rId104" Type="http://schemas.openxmlformats.org/officeDocument/2006/relationships/oleObject" Target="../embeddings/oleObject98.bin"/><Relationship Id="rId120" Type="http://schemas.openxmlformats.org/officeDocument/2006/relationships/oleObject" Target="../embeddings/oleObject114.bin"/><Relationship Id="rId125" Type="http://schemas.openxmlformats.org/officeDocument/2006/relationships/oleObject" Target="../embeddings/oleObject119.bin"/><Relationship Id="rId141" Type="http://schemas.openxmlformats.org/officeDocument/2006/relationships/oleObject" Target="../embeddings/oleObject135.bin"/><Relationship Id="rId146" Type="http://schemas.openxmlformats.org/officeDocument/2006/relationships/oleObject" Target="../embeddings/oleObject140.bin"/><Relationship Id="rId167" Type="http://schemas.openxmlformats.org/officeDocument/2006/relationships/oleObject" Target="../embeddings/oleObject161.bin"/><Relationship Id="rId7" Type="http://schemas.openxmlformats.org/officeDocument/2006/relationships/oleObject" Target="../embeddings/oleObject2.bin"/><Relationship Id="rId71" Type="http://schemas.openxmlformats.org/officeDocument/2006/relationships/oleObject" Target="../embeddings/oleObject65.bin"/><Relationship Id="rId92" Type="http://schemas.openxmlformats.org/officeDocument/2006/relationships/oleObject" Target="../embeddings/oleObject86.bin"/><Relationship Id="rId162" Type="http://schemas.openxmlformats.org/officeDocument/2006/relationships/oleObject" Target="../embeddings/oleObject156.bin"/><Relationship Id="rId2" Type="http://schemas.openxmlformats.org/officeDocument/2006/relationships/printerSettings" Target="../printerSettings/printerSettings1.bin"/><Relationship Id="rId29" Type="http://schemas.openxmlformats.org/officeDocument/2006/relationships/oleObject" Target="../embeddings/oleObject24.bin"/><Relationship Id="rId24" Type="http://schemas.openxmlformats.org/officeDocument/2006/relationships/oleObject" Target="../embeddings/oleObject19.bin"/><Relationship Id="rId40" Type="http://schemas.openxmlformats.org/officeDocument/2006/relationships/oleObject" Target="../embeddings/oleObject35.bin"/><Relationship Id="rId45" Type="http://schemas.openxmlformats.org/officeDocument/2006/relationships/oleObject" Target="../embeddings/oleObject40.bin"/><Relationship Id="rId66" Type="http://schemas.openxmlformats.org/officeDocument/2006/relationships/oleObject" Target="../embeddings/oleObject60.bin"/><Relationship Id="rId87" Type="http://schemas.openxmlformats.org/officeDocument/2006/relationships/oleObject" Target="../embeddings/oleObject81.bin"/><Relationship Id="rId110" Type="http://schemas.openxmlformats.org/officeDocument/2006/relationships/oleObject" Target="../embeddings/oleObject104.bin"/><Relationship Id="rId115" Type="http://schemas.openxmlformats.org/officeDocument/2006/relationships/oleObject" Target="../embeddings/oleObject109.bin"/><Relationship Id="rId131" Type="http://schemas.openxmlformats.org/officeDocument/2006/relationships/oleObject" Target="../embeddings/oleObject125.bin"/><Relationship Id="rId136" Type="http://schemas.openxmlformats.org/officeDocument/2006/relationships/oleObject" Target="../embeddings/oleObject130.bin"/><Relationship Id="rId157" Type="http://schemas.openxmlformats.org/officeDocument/2006/relationships/oleObject" Target="../embeddings/oleObject151.bin"/><Relationship Id="rId178" Type="http://schemas.openxmlformats.org/officeDocument/2006/relationships/oleObject" Target="../embeddings/oleObject172.bin"/><Relationship Id="rId61" Type="http://schemas.openxmlformats.org/officeDocument/2006/relationships/oleObject" Target="../embeddings/oleObject55.bin"/><Relationship Id="rId82" Type="http://schemas.openxmlformats.org/officeDocument/2006/relationships/oleObject" Target="../embeddings/oleObject76.bin"/><Relationship Id="rId152" Type="http://schemas.openxmlformats.org/officeDocument/2006/relationships/oleObject" Target="../embeddings/oleObject146.bin"/><Relationship Id="rId173" Type="http://schemas.openxmlformats.org/officeDocument/2006/relationships/oleObject" Target="../embeddings/oleObject167.bin"/><Relationship Id="rId19" Type="http://schemas.openxmlformats.org/officeDocument/2006/relationships/oleObject" Target="../embeddings/oleObject14.bin"/><Relationship Id="rId14" Type="http://schemas.openxmlformats.org/officeDocument/2006/relationships/oleObject" Target="../embeddings/oleObject9.bin"/><Relationship Id="rId30" Type="http://schemas.openxmlformats.org/officeDocument/2006/relationships/oleObject" Target="../embeddings/oleObject25.bin"/><Relationship Id="rId35" Type="http://schemas.openxmlformats.org/officeDocument/2006/relationships/oleObject" Target="../embeddings/oleObject30.bin"/><Relationship Id="rId56" Type="http://schemas.openxmlformats.org/officeDocument/2006/relationships/oleObject" Target="../embeddings/oleObject50.bin"/><Relationship Id="rId77" Type="http://schemas.openxmlformats.org/officeDocument/2006/relationships/oleObject" Target="../embeddings/oleObject71.bin"/><Relationship Id="rId100" Type="http://schemas.openxmlformats.org/officeDocument/2006/relationships/oleObject" Target="../embeddings/oleObject94.bin"/><Relationship Id="rId105" Type="http://schemas.openxmlformats.org/officeDocument/2006/relationships/oleObject" Target="../embeddings/oleObject99.bin"/><Relationship Id="rId126" Type="http://schemas.openxmlformats.org/officeDocument/2006/relationships/oleObject" Target="../embeddings/oleObject120.bin"/><Relationship Id="rId147" Type="http://schemas.openxmlformats.org/officeDocument/2006/relationships/oleObject" Target="../embeddings/oleObject141.bin"/><Relationship Id="rId168" Type="http://schemas.openxmlformats.org/officeDocument/2006/relationships/oleObject" Target="../embeddings/oleObject162.bin"/><Relationship Id="rId8" Type="http://schemas.openxmlformats.org/officeDocument/2006/relationships/oleObject" Target="../embeddings/oleObject3.bin"/><Relationship Id="rId51" Type="http://schemas.openxmlformats.org/officeDocument/2006/relationships/oleObject" Target="../embeddings/oleObject46.bin"/><Relationship Id="rId72" Type="http://schemas.openxmlformats.org/officeDocument/2006/relationships/oleObject" Target="../embeddings/oleObject66.bin"/><Relationship Id="rId93" Type="http://schemas.openxmlformats.org/officeDocument/2006/relationships/oleObject" Target="../embeddings/oleObject87.bin"/><Relationship Id="rId98" Type="http://schemas.openxmlformats.org/officeDocument/2006/relationships/oleObject" Target="../embeddings/oleObject92.bin"/><Relationship Id="rId121" Type="http://schemas.openxmlformats.org/officeDocument/2006/relationships/oleObject" Target="../embeddings/oleObject115.bin"/><Relationship Id="rId142" Type="http://schemas.openxmlformats.org/officeDocument/2006/relationships/oleObject" Target="../embeddings/oleObject136.bin"/><Relationship Id="rId163" Type="http://schemas.openxmlformats.org/officeDocument/2006/relationships/oleObject" Target="../embeddings/oleObject157.bin"/><Relationship Id="rId3" Type="http://schemas.openxmlformats.org/officeDocument/2006/relationships/drawing" Target="../drawings/drawing1.xml"/><Relationship Id="rId25" Type="http://schemas.openxmlformats.org/officeDocument/2006/relationships/oleObject" Target="../embeddings/oleObject20.bin"/><Relationship Id="rId46" Type="http://schemas.openxmlformats.org/officeDocument/2006/relationships/oleObject" Target="../embeddings/oleObject41.bin"/><Relationship Id="rId67" Type="http://schemas.openxmlformats.org/officeDocument/2006/relationships/oleObject" Target="../embeddings/oleObject61.bin"/><Relationship Id="rId116" Type="http://schemas.openxmlformats.org/officeDocument/2006/relationships/oleObject" Target="../embeddings/oleObject110.bin"/><Relationship Id="rId137" Type="http://schemas.openxmlformats.org/officeDocument/2006/relationships/oleObject" Target="../embeddings/oleObject131.bin"/><Relationship Id="rId158" Type="http://schemas.openxmlformats.org/officeDocument/2006/relationships/oleObject" Target="../embeddings/oleObject152.bin"/><Relationship Id="rId20" Type="http://schemas.openxmlformats.org/officeDocument/2006/relationships/oleObject" Target="../embeddings/oleObject15.bin"/><Relationship Id="rId41" Type="http://schemas.openxmlformats.org/officeDocument/2006/relationships/oleObject" Target="../embeddings/oleObject36.bin"/><Relationship Id="rId62" Type="http://schemas.openxmlformats.org/officeDocument/2006/relationships/oleObject" Target="../embeddings/oleObject56.bin"/><Relationship Id="rId83" Type="http://schemas.openxmlformats.org/officeDocument/2006/relationships/oleObject" Target="../embeddings/oleObject77.bin"/><Relationship Id="rId88" Type="http://schemas.openxmlformats.org/officeDocument/2006/relationships/oleObject" Target="../embeddings/oleObject82.bin"/><Relationship Id="rId111" Type="http://schemas.openxmlformats.org/officeDocument/2006/relationships/oleObject" Target="../embeddings/oleObject105.bin"/><Relationship Id="rId132" Type="http://schemas.openxmlformats.org/officeDocument/2006/relationships/oleObject" Target="../embeddings/oleObject126.bin"/><Relationship Id="rId153" Type="http://schemas.openxmlformats.org/officeDocument/2006/relationships/oleObject" Target="../embeddings/oleObject147.bin"/><Relationship Id="rId174" Type="http://schemas.openxmlformats.org/officeDocument/2006/relationships/oleObject" Target="../embeddings/oleObject168.bin"/><Relationship Id="rId179" Type="http://schemas.openxmlformats.org/officeDocument/2006/relationships/oleObject" Target="../embeddings/oleObject173.bin"/><Relationship Id="rId15" Type="http://schemas.openxmlformats.org/officeDocument/2006/relationships/oleObject" Target="../embeddings/oleObject10.bin"/><Relationship Id="rId36" Type="http://schemas.openxmlformats.org/officeDocument/2006/relationships/oleObject" Target="../embeddings/oleObject31.bin"/><Relationship Id="rId57" Type="http://schemas.openxmlformats.org/officeDocument/2006/relationships/oleObject" Target="../embeddings/oleObject51.bin"/><Relationship Id="rId106" Type="http://schemas.openxmlformats.org/officeDocument/2006/relationships/oleObject" Target="../embeddings/oleObject100.bin"/><Relationship Id="rId127" Type="http://schemas.openxmlformats.org/officeDocument/2006/relationships/oleObject" Target="../embeddings/oleObject1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48"/>
  <sheetViews>
    <sheetView tabSelected="1" zoomScaleNormal="100" workbookViewId="0">
      <selection sqref="A1:J2"/>
    </sheetView>
  </sheetViews>
  <sheetFormatPr defaultColWidth="9.109375" defaultRowHeight="16.8"/>
  <cols>
    <col min="1" max="1" width="6.88671875" style="19" customWidth="1"/>
    <col min="2" max="2" width="71.6640625" style="21" customWidth="1"/>
    <col min="3" max="3" width="17.33203125" style="19" hidden="1" customWidth="1"/>
    <col min="4" max="4" width="14.5546875" style="20" hidden="1" customWidth="1"/>
    <col min="5" max="5" width="9.5546875" style="19" bestFit="1" customWidth="1"/>
    <col min="6" max="6" width="12.44140625" style="22" customWidth="1"/>
    <col min="7" max="7" width="16.5546875" style="23" hidden="1" customWidth="1"/>
    <col min="8" max="8" width="17" style="23" hidden="1" customWidth="1"/>
    <col min="9" max="9" width="11.44140625" style="20" hidden="1" customWidth="1"/>
    <col min="10" max="10" width="16.109375" style="20" hidden="1" customWidth="1"/>
    <col min="11" max="16384" width="9.109375" style="20"/>
  </cols>
  <sheetData>
    <row r="1" spans="1:10">
      <c r="A1" s="95" t="s">
        <v>799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64.5" customHeight="1">
      <c r="A2" s="95"/>
      <c r="B2" s="95"/>
      <c r="C2" s="95"/>
      <c r="D2" s="95"/>
      <c r="E2" s="95"/>
      <c r="F2" s="95"/>
      <c r="G2" s="95"/>
      <c r="H2" s="95"/>
      <c r="I2" s="95"/>
      <c r="J2" s="95"/>
    </row>
    <row r="3" spans="1:10" ht="27" customHeight="1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0" s="24" customFormat="1" ht="39.75" customHeight="1">
      <c r="A4" s="25" t="s">
        <v>691</v>
      </c>
      <c r="B4" s="25" t="s">
        <v>694</v>
      </c>
      <c r="C4" s="25" t="s">
        <v>0</v>
      </c>
      <c r="D4" s="25" t="s">
        <v>1</v>
      </c>
      <c r="E4" s="25" t="s">
        <v>421</v>
      </c>
      <c r="F4" s="26" t="s">
        <v>693</v>
      </c>
      <c r="G4" s="27" t="s">
        <v>676</v>
      </c>
      <c r="H4" s="27" t="s">
        <v>2</v>
      </c>
      <c r="I4" s="25" t="s">
        <v>226</v>
      </c>
      <c r="J4" s="25" t="s">
        <v>3</v>
      </c>
    </row>
    <row r="5" spans="1:10" s="83" customFormat="1" ht="24.9" customHeight="1">
      <c r="A5" s="82" t="s">
        <v>4</v>
      </c>
      <c r="B5" s="94" t="s">
        <v>471</v>
      </c>
      <c r="C5" s="92"/>
      <c r="D5" s="92"/>
      <c r="E5" s="93"/>
      <c r="F5" s="26"/>
      <c r="G5" s="9"/>
      <c r="H5" s="9"/>
      <c r="I5" s="55"/>
      <c r="J5" s="55"/>
    </row>
    <row r="6" spans="1:10" s="24" customFormat="1" ht="33.6">
      <c r="A6" s="14">
        <v>1</v>
      </c>
      <c r="B6" s="28" t="s">
        <v>26</v>
      </c>
      <c r="C6" s="14" t="s">
        <v>516</v>
      </c>
      <c r="D6" s="14" t="s">
        <v>5</v>
      </c>
      <c r="E6" s="14" t="s">
        <v>6</v>
      </c>
      <c r="F6" s="29">
        <v>2</v>
      </c>
      <c r="G6" s="9">
        <v>3900000</v>
      </c>
      <c r="H6" s="9">
        <f>F6*G6</f>
        <v>7800000</v>
      </c>
      <c r="I6" s="25" t="s">
        <v>621</v>
      </c>
      <c r="J6" s="4"/>
    </row>
    <row r="7" spans="1:10" s="30" customFormat="1" ht="24.9" customHeight="1">
      <c r="A7" s="14">
        <v>2</v>
      </c>
      <c r="B7" s="28" t="s">
        <v>701</v>
      </c>
      <c r="C7" s="14" t="s">
        <v>422</v>
      </c>
      <c r="D7" s="14" t="s">
        <v>7</v>
      </c>
      <c r="E7" s="14" t="s">
        <v>8</v>
      </c>
      <c r="F7" s="29">
        <v>2</v>
      </c>
      <c r="G7" s="3">
        <v>585000</v>
      </c>
      <c r="H7" s="9">
        <f t="shared" ref="H7:H36" si="0">F7*G7</f>
        <v>1170000</v>
      </c>
      <c r="I7" s="25" t="s">
        <v>621</v>
      </c>
      <c r="J7" s="4"/>
    </row>
    <row r="8" spans="1:10" s="30" customFormat="1" ht="24.9" customHeight="1">
      <c r="A8" s="14">
        <v>3</v>
      </c>
      <c r="B8" s="28" t="s">
        <v>702</v>
      </c>
      <c r="C8" s="14" t="s">
        <v>423</v>
      </c>
      <c r="D8" s="14" t="s">
        <v>7</v>
      </c>
      <c r="E8" s="14" t="s">
        <v>8</v>
      </c>
      <c r="F8" s="29">
        <v>2</v>
      </c>
      <c r="G8" s="9">
        <v>250000</v>
      </c>
      <c r="H8" s="9">
        <f t="shared" si="0"/>
        <v>500000</v>
      </c>
      <c r="I8" s="25" t="s">
        <v>621</v>
      </c>
      <c r="J8" s="4"/>
    </row>
    <row r="9" spans="1:10" s="30" customFormat="1" ht="24.9" customHeight="1">
      <c r="A9" s="14">
        <v>4</v>
      </c>
      <c r="B9" s="28" t="s">
        <v>703</v>
      </c>
      <c r="C9" s="14" t="s">
        <v>9</v>
      </c>
      <c r="D9" s="16" t="s">
        <v>248</v>
      </c>
      <c r="E9" s="14" t="s">
        <v>15</v>
      </c>
      <c r="F9" s="29">
        <v>2</v>
      </c>
      <c r="G9" s="9">
        <v>4000000</v>
      </c>
      <c r="H9" s="9">
        <f t="shared" si="0"/>
        <v>8000000</v>
      </c>
      <c r="I9" s="25" t="s">
        <v>395</v>
      </c>
      <c r="J9" s="4"/>
    </row>
    <row r="10" spans="1:10" s="30" customFormat="1" ht="24.9" customHeight="1">
      <c r="A10" s="14">
        <v>5</v>
      </c>
      <c r="B10" s="28" t="s">
        <v>704</v>
      </c>
      <c r="C10" s="14" t="s">
        <v>427</v>
      </c>
      <c r="D10" s="16" t="s">
        <v>248</v>
      </c>
      <c r="E10" s="14" t="s">
        <v>6</v>
      </c>
      <c r="F10" s="29">
        <v>2</v>
      </c>
      <c r="G10" s="9">
        <v>520000</v>
      </c>
      <c r="H10" s="9">
        <f t="shared" si="0"/>
        <v>1040000</v>
      </c>
      <c r="I10" s="25" t="s">
        <v>395</v>
      </c>
      <c r="J10" s="4"/>
    </row>
    <row r="11" spans="1:10" ht="24.9" customHeight="1">
      <c r="A11" s="14">
        <v>6</v>
      </c>
      <c r="B11" s="28" t="s">
        <v>705</v>
      </c>
      <c r="C11" s="14" t="s">
        <v>426</v>
      </c>
      <c r="D11" s="16" t="s">
        <v>248</v>
      </c>
      <c r="E11" s="14" t="s">
        <v>695</v>
      </c>
      <c r="F11" s="29">
        <v>1</v>
      </c>
      <c r="G11" s="3">
        <v>2893000</v>
      </c>
      <c r="H11" s="9">
        <f t="shared" si="0"/>
        <v>2893000</v>
      </c>
      <c r="I11" s="25" t="s">
        <v>395</v>
      </c>
      <c r="J11" s="25" t="s">
        <v>628</v>
      </c>
    </row>
    <row r="12" spans="1:10" s="24" customFormat="1" ht="24.9" customHeight="1">
      <c r="A12" s="14">
        <v>7</v>
      </c>
      <c r="B12" s="89" t="s">
        <v>706</v>
      </c>
      <c r="C12" s="31"/>
      <c r="D12" s="32"/>
      <c r="E12" s="31" t="s">
        <v>71</v>
      </c>
      <c r="F12" s="33">
        <v>2</v>
      </c>
      <c r="G12" s="34"/>
      <c r="H12" s="34"/>
      <c r="I12" s="35"/>
      <c r="J12" s="32"/>
    </row>
    <row r="13" spans="1:10" s="38" customFormat="1" ht="24.9" customHeight="1">
      <c r="A13" s="14">
        <v>8</v>
      </c>
      <c r="B13" s="36" t="s">
        <v>707</v>
      </c>
      <c r="C13" s="37" t="s">
        <v>518</v>
      </c>
      <c r="D13" s="16" t="s">
        <v>248</v>
      </c>
      <c r="E13" s="14" t="s">
        <v>6</v>
      </c>
      <c r="F13" s="29">
        <v>3</v>
      </c>
      <c r="G13" s="9">
        <v>245000</v>
      </c>
      <c r="H13" s="9">
        <f t="shared" si="0"/>
        <v>735000</v>
      </c>
      <c r="I13" s="25" t="s">
        <v>395</v>
      </c>
      <c r="J13" s="4"/>
    </row>
    <row r="14" spans="1:10" s="30" customFormat="1" ht="24.9" customHeight="1">
      <c r="A14" s="14">
        <v>9</v>
      </c>
      <c r="B14" s="36" t="s">
        <v>708</v>
      </c>
      <c r="C14" s="37" t="s">
        <v>517</v>
      </c>
      <c r="D14" s="16" t="s">
        <v>248</v>
      </c>
      <c r="E14" s="14" t="s">
        <v>6</v>
      </c>
      <c r="F14" s="29">
        <v>7</v>
      </c>
      <c r="G14" s="9">
        <v>154000</v>
      </c>
      <c r="H14" s="9">
        <f t="shared" si="0"/>
        <v>1078000</v>
      </c>
      <c r="I14" s="4" t="s">
        <v>621</v>
      </c>
      <c r="J14" s="4"/>
    </row>
    <row r="15" spans="1:10" s="30" customFormat="1" ht="24.9" customHeight="1">
      <c r="A15" s="14">
        <v>10</v>
      </c>
      <c r="B15" s="36" t="s">
        <v>709</v>
      </c>
      <c r="C15" s="39" t="s">
        <v>519</v>
      </c>
      <c r="D15" s="16" t="s">
        <v>248</v>
      </c>
      <c r="E15" s="14" t="s">
        <v>6</v>
      </c>
      <c r="F15" s="29">
        <v>5</v>
      </c>
      <c r="G15" s="9">
        <v>106000</v>
      </c>
      <c r="H15" s="9">
        <f t="shared" si="0"/>
        <v>530000</v>
      </c>
      <c r="I15" s="4" t="s">
        <v>621</v>
      </c>
      <c r="J15" s="4"/>
    </row>
    <row r="16" spans="1:10" s="30" customFormat="1" ht="24.9" customHeight="1">
      <c r="A16" s="14">
        <v>11</v>
      </c>
      <c r="B16" s="28" t="s">
        <v>710</v>
      </c>
      <c r="C16" s="14" t="s">
        <v>425</v>
      </c>
      <c r="D16" s="16" t="s">
        <v>248</v>
      </c>
      <c r="E16" s="14" t="s">
        <v>6</v>
      </c>
      <c r="F16" s="29">
        <v>7</v>
      </c>
      <c r="G16" s="9">
        <v>1500000</v>
      </c>
      <c r="H16" s="9">
        <f t="shared" si="0"/>
        <v>10500000</v>
      </c>
      <c r="I16" s="4" t="s">
        <v>395</v>
      </c>
      <c r="J16" s="4"/>
    </row>
    <row r="17" spans="1:10" s="38" customFormat="1" ht="24.9" customHeight="1">
      <c r="A17" s="14">
        <v>12</v>
      </c>
      <c r="B17" s="28" t="s">
        <v>711</v>
      </c>
      <c r="C17" s="14" t="s">
        <v>424</v>
      </c>
      <c r="D17" s="16" t="s">
        <v>248</v>
      </c>
      <c r="E17" s="14" t="s">
        <v>6</v>
      </c>
      <c r="F17" s="29">
        <v>7</v>
      </c>
      <c r="G17" s="9">
        <v>2100000</v>
      </c>
      <c r="H17" s="9">
        <f t="shared" si="0"/>
        <v>14700000</v>
      </c>
      <c r="I17" s="4" t="s">
        <v>621</v>
      </c>
      <c r="J17" s="4"/>
    </row>
    <row r="18" spans="1:10" ht="24.9" customHeight="1">
      <c r="A18" s="14">
        <v>13</v>
      </c>
      <c r="B18" s="28" t="s">
        <v>12</v>
      </c>
      <c r="C18" s="14" t="s">
        <v>520</v>
      </c>
      <c r="D18" s="16" t="s">
        <v>248</v>
      </c>
      <c r="E18" s="14" t="s">
        <v>13</v>
      </c>
      <c r="F18" s="29">
        <v>7</v>
      </c>
      <c r="G18" s="9">
        <v>650000</v>
      </c>
      <c r="H18" s="9">
        <f t="shared" si="0"/>
        <v>4550000</v>
      </c>
      <c r="I18" s="40" t="s">
        <v>621</v>
      </c>
      <c r="J18" s="4"/>
    </row>
    <row r="19" spans="1:10" ht="24.9" customHeight="1">
      <c r="A19" s="14">
        <v>14</v>
      </c>
      <c r="B19" s="28" t="s">
        <v>14</v>
      </c>
      <c r="C19" s="14" t="s">
        <v>521</v>
      </c>
      <c r="D19" s="16" t="s">
        <v>248</v>
      </c>
      <c r="E19" s="14" t="s">
        <v>15</v>
      </c>
      <c r="F19" s="29">
        <v>7</v>
      </c>
      <c r="G19" s="3">
        <v>539000</v>
      </c>
      <c r="H19" s="9">
        <f t="shared" si="0"/>
        <v>3773000</v>
      </c>
      <c r="I19" s="40" t="s">
        <v>395</v>
      </c>
      <c r="J19" s="4"/>
    </row>
    <row r="20" spans="1:10" ht="24.9" customHeight="1">
      <c r="A20" s="14">
        <v>15</v>
      </c>
      <c r="B20" s="28" t="s">
        <v>712</v>
      </c>
      <c r="C20" s="14" t="s">
        <v>522</v>
      </c>
      <c r="D20" s="16" t="s">
        <v>7</v>
      </c>
      <c r="E20" s="14" t="s">
        <v>6</v>
      </c>
      <c r="F20" s="29">
        <v>15</v>
      </c>
      <c r="G20" s="9">
        <v>550000</v>
      </c>
      <c r="H20" s="9">
        <f t="shared" si="0"/>
        <v>8250000</v>
      </c>
      <c r="I20" s="40" t="s">
        <v>621</v>
      </c>
      <c r="J20" s="4"/>
    </row>
    <row r="21" spans="1:10" ht="24.9" customHeight="1">
      <c r="A21" s="14">
        <v>16</v>
      </c>
      <c r="B21" s="28" t="s">
        <v>713</v>
      </c>
      <c r="C21" s="14" t="s">
        <v>428</v>
      </c>
      <c r="D21" s="16" t="s">
        <v>7</v>
      </c>
      <c r="E21" s="14" t="s">
        <v>6</v>
      </c>
      <c r="F21" s="29">
        <v>7</v>
      </c>
      <c r="G21" s="9">
        <v>350000</v>
      </c>
      <c r="H21" s="9">
        <f t="shared" si="0"/>
        <v>2450000</v>
      </c>
      <c r="I21" s="40" t="s">
        <v>621</v>
      </c>
      <c r="J21" s="4"/>
    </row>
    <row r="22" spans="1:10" s="24" customFormat="1" ht="24.9" customHeight="1">
      <c r="A22" s="14">
        <v>17</v>
      </c>
      <c r="B22" s="28" t="s">
        <v>16</v>
      </c>
      <c r="C22" s="14" t="s">
        <v>523</v>
      </c>
      <c r="D22" s="16" t="s">
        <v>7</v>
      </c>
      <c r="E22" s="14" t="s">
        <v>17</v>
      </c>
      <c r="F22" s="29">
        <v>15</v>
      </c>
      <c r="G22" s="3">
        <f>230000*1.1</f>
        <v>253000.00000000003</v>
      </c>
      <c r="H22" s="9">
        <f t="shared" si="0"/>
        <v>3795000.0000000005</v>
      </c>
      <c r="I22" s="40" t="s">
        <v>621</v>
      </c>
      <c r="J22" s="4"/>
    </row>
    <row r="23" spans="1:10" s="24" customFormat="1" ht="24.9" customHeight="1">
      <c r="A23" s="14">
        <v>18</v>
      </c>
      <c r="B23" s="28" t="s">
        <v>18</v>
      </c>
      <c r="C23" s="14" t="s">
        <v>524</v>
      </c>
      <c r="D23" s="16" t="s">
        <v>7</v>
      </c>
      <c r="E23" s="14" t="s">
        <v>6</v>
      </c>
      <c r="F23" s="29">
        <v>15</v>
      </c>
      <c r="G23" s="9">
        <v>220000</v>
      </c>
      <c r="H23" s="9">
        <f t="shared" si="0"/>
        <v>3300000</v>
      </c>
      <c r="I23" s="40" t="s">
        <v>621</v>
      </c>
      <c r="J23" s="4"/>
    </row>
    <row r="24" spans="1:10" s="24" customFormat="1" ht="24.9" customHeight="1">
      <c r="A24" s="14">
        <v>19</v>
      </c>
      <c r="B24" s="28" t="s">
        <v>714</v>
      </c>
      <c r="C24" s="14" t="s">
        <v>525</v>
      </c>
      <c r="D24" s="16" t="s">
        <v>248</v>
      </c>
      <c r="E24" s="14" t="s">
        <v>6</v>
      </c>
      <c r="F24" s="29">
        <v>7</v>
      </c>
      <c r="G24" s="3">
        <v>3430000</v>
      </c>
      <c r="H24" s="9">
        <f t="shared" si="0"/>
        <v>24010000</v>
      </c>
      <c r="I24" s="40" t="s">
        <v>395</v>
      </c>
      <c r="J24" s="4"/>
    </row>
    <row r="25" spans="1:10" s="30" customFormat="1" ht="24.9" customHeight="1">
      <c r="A25" s="14">
        <v>20</v>
      </c>
      <c r="B25" s="28" t="s">
        <v>19</v>
      </c>
      <c r="C25" s="14" t="s">
        <v>429</v>
      </c>
      <c r="D25" s="16" t="s">
        <v>248</v>
      </c>
      <c r="E25" s="14" t="s">
        <v>17</v>
      </c>
      <c r="F25" s="29">
        <v>25</v>
      </c>
      <c r="G25" s="9">
        <v>15000</v>
      </c>
      <c r="H25" s="9">
        <f t="shared" si="0"/>
        <v>375000</v>
      </c>
      <c r="I25" s="40" t="s">
        <v>621</v>
      </c>
      <c r="J25" s="4"/>
    </row>
    <row r="26" spans="1:10" s="24" customFormat="1" ht="24.9" customHeight="1">
      <c r="A26" s="14">
        <v>21</v>
      </c>
      <c r="B26" s="28" t="s">
        <v>20</v>
      </c>
      <c r="C26" s="14" t="s">
        <v>430</v>
      </c>
      <c r="D26" s="16" t="s">
        <v>248</v>
      </c>
      <c r="E26" s="14" t="s">
        <v>17</v>
      </c>
      <c r="F26" s="29">
        <v>25</v>
      </c>
      <c r="G26" s="9">
        <v>20000</v>
      </c>
      <c r="H26" s="9">
        <f t="shared" si="0"/>
        <v>500000</v>
      </c>
      <c r="I26" s="40" t="s">
        <v>621</v>
      </c>
      <c r="J26" s="4"/>
    </row>
    <row r="27" spans="1:10" s="24" customFormat="1" ht="24.9" customHeight="1">
      <c r="A27" s="14">
        <v>22</v>
      </c>
      <c r="B27" s="28" t="s">
        <v>21</v>
      </c>
      <c r="C27" s="14" t="s">
        <v>525</v>
      </c>
      <c r="D27" s="16" t="s">
        <v>248</v>
      </c>
      <c r="E27" s="14" t="s">
        <v>6</v>
      </c>
      <c r="F27" s="29">
        <v>4</v>
      </c>
      <c r="G27" s="9">
        <v>210000</v>
      </c>
      <c r="H27" s="9">
        <f t="shared" si="0"/>
        <v>840000</v>
      </c>
      <c r="I27" s="40" t="s">
        <v>621</v>
      </c>
      <c r="J27" s="4"/>
    </row>
    <row r="28" spans="1:10" ht="24.9" customHeight="1">
      <c r="A28" s="14">
        <v>23</v>
      </c>
      <c r="B28" s="28" t="s">
        <v>715</v>
      </c>
      <c r="C28" s="14" t="s">
        <v>22</v>
      </c>
      <c r="D28" s="16" t="s">
        <v>248</v>
      </c>
      <c r="E28" s="14" t="s">
        <v>6</v>
      </c>
      <c r="F28" s="29">
        <v>2</v>
      </c>
      <c r="G28" s="3">
        <v>1320000</v>
      </c>
      <c r="H28" s="9">
        <f t="shared" si="0"/>
        <v>2640000</v>
      </c>
      <c r="I28" s="40" t="s">
        <v>621</v>
      </c>
      <c r="J28" s="4"/>
    </row>
    <row r="29" spans="1:10" ht="24.9" customHeight="1">
      <c r="A29" s="14">
        <v>24</v>
      </c>
      <c r="B29" s="28" t="s">
        <v>716</v>
      </c>
      <c r="C29" s="14" t="s">
        <v>225</v>
      </c>
      <c r="D29" s="16" t="s">
        <v>248</v>
      </c>
      <c r="E29" s="14" t="s">
        <v>23</v>
      </c>
      <c r="F29" s="29">
        <v>10</v>
      </c>
      <c r="G29" s="9">
        <v>41000</v>
      </c>
      <c r="H29" s="9">
        <f t="shared" si="0"/>
        <v>410000</v>
      </c>
      <c r="I29" s="40" t="s">
        <v>395</v>
      </c>
      <c r="J29" s="4"/>
    </row>
    <row r="30" spans="1:10" ht="24.9" customHeight="1">
      <c r="A30" s="14">
        <v>25</v>
      </c>
      <c r="B30" s="28" t="s">
        <v>432</v>
      </c>
      <c r="C30" s="14"/>
      <c r="D30" s="16" t="s">
        <v>248</v>
      </c>
      <c r="E30" s="14" t="s">
        <v>6</v>
      </c>
      <c r="F30" s="29">
        <v>20</v>
      </c>
      <c r="G30" s="9">
        <v>11000</v>
      </c>
      <c r="H30" s="9">
        <f t="shared" si="0"/>
        <v>220000</v>
      </c>
      <c r="I30" s="40" t="s">
        <v>621</v>
      </c>
      <c r="J30" s="4"/>
    </row>
    <row r="31" spans="1:10" s="30" customFormat="1" ht="24.9" customHeight="1">
      <c r="A31" s="14">
        <v>26</v>
      </c>
      <c r="B31" s="28" t="s">
        <v>433</v>
      </c>
      <c r="C31" s="14"/>
      <c r="D31" s="16" t="s">
        <v>248</v>
      </c>
      <c r="E31" s="14" t="s">
        <v>6</v>
      </c>
      <c r="F31" s="29">
        <v>20</v>
      </c>
      <c r="G31" s="9">
        <v>28000</v>
      </c>
      <c r="H31" s="9">
        <f t="shared" si="0"/>
        <v>560000</v>
      </c>
      <c r="I31" s="40" t="s">
        <v>621</v>
      </c>
      <c r="J31" s="4"/>
    </row>
    <row r="32" spans="1:10" s="30" customFormat="1" ht="24.9" customHeight="1">
      <c r="A32" s="14">
        <v>27</v>
      </c>
      <c r="B32" s="28" t="s">
        <v>717</v>
      </c>
      <c r="C32" s="14" t="s">
        <v>431</v>
      </c>
      <c r="D32" s="16" t="s">
        <v>248</v>
      </c>
      <c r="E32" s="14" t="s">
        <v>6</v>
      </c>
      <c r="F32" s="29">
        <v>4</v>
      </c>
      <c r="G32" s="9">
        <v>420000</v>
      </c>
      <c r="H32" s="9">
        <f t="shared" si="0"/>
        <v>1680000</v>
      </c>
      <c r="I32" s="40" t="s">
        <v>621</v>
      </c>
      <c r="J32" s="4"/>
    </row>
    <row r="33" spans="1:10" s="30" customFormat="1" ht="24.9" customHeight="1">
      <c r="A33" s="14">
        <v>28</v>
      </c>
      <c r="B33" s="28" t="s">
        <v>57</v>
      </c>
      <c r="C33" s="14" t="s">
        <v>526</v>
      </c>
      <c r="D33" s="16" t="s">
        <v>7</v>
      </c>
      <c r="E33" s="14" t="s">
        <v>23</v>
      </c>
      <c r="F33" s="29">
        <v>1</v>
      </c>
      <c r="G33" s="9">
        <v>750000</v>
      </c>
      <c r="H33" s="9">
        <f t="shared" si="0"/>
        <v>750000</v>
      </c>
      <c r="I33" s="40" t="s">
        <v>621</v>
      </c>
      <c r="J33" s="4"/>
    </row>
    <row r="34" spans="1:10" s="30" customFormat="1" ht="24.9" customHeight="1">
      <c r="A34" s="14">
        <v>29</v>
      </c>
      <c r="B34" s="28" t="s">
        <v>24</v>
      </c>
      <c r="C34" s="14" t="s">
        <v>527</v>
      </c>
      <c r="D34" s="16" t="s">
        <v>7</v>
      </c>
      <c r="E34" s="14" t="s">
        <v>23</v>
      </c>
      <c r="F34" s="29">
        <v>10</v>
      </c>
      <c r="G34" s="9">
        <v>11000</v>
      </c>
      <c r="H34" s="9">
        <f t="shared" si="0"/>
        <v>110000</v>
      </c>
      <c r="I34" s="40" t="s">
        <v>621</v>
      </c>
      <c r="J34" s="4"/>
    </row>
    <row r="35" spans="1:10" s="30" customFormat="1" ht="24.9" customHeight="1">
      <c r="A35" s="14">
        <v>30</v>
      </c>
      <c r="B35" s="28" t="s">
        <v>480</v>
      </c>
      <c r="C35" s="14" t="s">
        <v>528</v>
      </c>
      <c r="D35" s="16" t="s">
        <v>248</v>
      </c>
      <c r="E35" s="14" t="s">
        <v>25</v>
      </c>
      <c r="F35" s="29">
        <v>1</v>
      </c>
      <c r="G35" s="9">
        <v>11000000</v>
      </c>
      <c r="H35" s="9">
        <f t="shared" si="0"/>
        <v>11000000</v>
      </c>
      <c r="I35" s="40" t="s">
        <v>395</v>
      </c>
      <c r="J35" s="4"/>
    </row>
    <row r="36" spans="1:10" s="30" customFormat="1" ht="24.9" customHeight="1">
      <c r="A36" s="14">
        <v>31</v>
      </c>
      <c r="B36" s="28" t="s">
        <v>718</v>
      </c>
      <c r="C36" s="14" t="s">
        <v>434</v>
      </c>
      <c r="D36" s="16" t="s">
        <v>435</v>
      </c>
      <c r="E36" s="14" t="s">
        <v>6</v>
      </c>
      <c r="F36" s="29">
        <v>10</v>
      </c>
      <c r="G36" s="9">
        <v>75000</v>
      </c>
      <c r="H36" s="9">
        <f t="shared" si="0"/>
        <v>750000</v>
      </c>
      <c r="I36" s="40" t="s">
        <v>621</v>
      </c>
      <c r="J36" s="4"/>
    </row>
    <row r="37" spans="1:10" s="30" customFormat="1" ht="39.9" customHeight="1">
      <c r="A37" s="14">
        <v>32</v>
      </c>
      <c r="B37" s="28" t="s">
        <v>472</v>
      </c>
      <c r="C37" s="14" t="s">
        <v>529</v>
      </c>
      <c r="D37" s="14" t="s">
        <v>255</v>
      </c>
      <c r="E37" s="14" t="s">
        <v>30</v>
      </c>
      <c r="F37" s="29">
        <v>1</v>
      </c>
      <c r="G37" s="9">
        <v>4100000</v>
      </c>
      <c r="H37" s="9">
        <f>G37*F37</f>
        <v>4100000</v>
      </c>
      <c r="I37" s="25" t="s">
        <v>395</v>
      </c>
      <c r="J37" s="25"/>
    </row>
    <row r="38" spans="1:10" s="41" customFormat="1" ht="24.9" customHeight="1">
      <c r="A38" s="14">
        <v>33</v>
      </c>
      <c r="B38" s="28" t="s">
        <v>396</v>
      </c>
      <c r="C38" s="14" t="s">
        <v>73</v>
      </c>
      <c r="D38" s="14" t="s">
        <v>255</v>
      </c>
      <c r="E38" s="14" t="s">
        <v>6</v>
      </c>
      <c r="F38" s="29">
        <v>30</v>
      </c>
      <c r="G38" s="9">
        <v>112000</v>
      </c>
      <c r="H38" s="9">
        <f t="shared" ref="H38:H62" si="1">G38*F38</f>
        <v>3360000</v>
      </c>
      <c r="I38" s="25" t="s">
        <v>622</v>
      </c>
      <c r="J38" s="25"/>
    </row>
    <row r="39" spans="1:10" s="41" customFormat="1" ht="24.9" customHeight="1">
      <c r="A39" s="14">
        <v>34</v>
      </c>
      <c r="B39" s="28" t="s">
        <v>397</v>
      </c>
      <c r="C39" s="14" t="s">
        <v>73</v>
      </c>
      <c r="D39" s="14" t="s">
        <v>255</v>
      </c>
      <c r="E39" s="14" t="s">
        <v>6</v>
      </c>
      <c r="F39" s="29">
        <v>30</v>
      </c>
      <c r="G39" s="9">
        <v>38000</v>
      </c>
      <c r="H39" s="9">
        <f t="shared" si="1"/>
        <v>1140000</v>
      </c>
      <c r="I39" s="25" t="s">
        <v>622</v>
      </c>
      <c r="J39" s="25"/>
    </row>
    <row r="40" spans="1:10" s="42" customFormat="1" ht="24.9" customHeight="1">
      <c r="A40" s="14">
        <v>35</v>
      </c>
      <c r="B40" s="28" t="s">
        <v>398</v>
      </c>
      <c r="C40" s="14"/>
      <c r="D40" s="14" t="s">
        <v>255</v>
      </c>
      <c r="E40" s="14" t="s">
        <v>6</v>
      </c>
      <c r="F40" s="29">
        <v>50</v>
      </c>
      <c r="G40" s="9">
        <v>10000</v>
      </c>
      <c r="H40" s="9">
        <f t="shared" si="1"/>
        <v>500000</v>
      </c>
      <c r="I40" s="25" t="s">
        <v>622</v>
      </c>
      <c r="J40" s="25"/>
    </row>
    <row r="41" spans="1:10" s="43" customFormat="1" ht="24.9" customHeight="1">
      <c r="A41" s="14">
        <v>36</v>
      </c>
      <c r="B41" s="28" t="s">
        <v>399</v>
      </c>
      <c r="C41" s="14"/>
      <c r="D41" s="14" t="s">
        <v>255</v>
      </c>
      <c r="E41" s="14" t="s">
        <v>6</v>
      </c>
      <c r="F41" s="29">
        <v>50</v>
      </c>
      <c r="G41" s="9">
        <v>11000</v>
      </c>
      <c r="H41" s="9">
        <f t="shared" si="1"/>
        <v>550000</v>
      </c>
      <c r="I41" s="25" t="s">
        <v>622</v>
      </c>
      <c r="J41" s="25"/>
    </row>
    <row r="42" spans="1:10" s="44" customFormat="1" ht="24.9" customHeight="1">
      <c r="A42" s="14">
        <v>37</v>
      </c>
      <c r="B42" s="28" t="s">
        <v>400</v>
      </c>
      <c r="C42" s="14"/>
      <c r="D42" s="14" t="s">
        <v>255</v>
      </c>
      <c r="E42" s="14" t="s">
        <v>6</v>
      </c>
      <c r="F42" s="29">
        <v>40</v>
      </c>
      <c r="G42" s="9">
        <v>31000</v>
      </c>
      <c r="H42" s="9">
        <f t="shared" si="1"/>
        <v>1240000</v>
      </c>
      <c r="I42" s="25" t="s">
        <v>622</v>
      </c>
      <c r="J42" s="25"/>
    </row>
    <row r="43" spans="1:10" s="44" customFormat="1" ht="24.9" customHeight="1">
      <c r="A43" s="14">
        <v>38</v>
      </c>
      <c r="B43" s="28" t="s">
        <v>401</v>
      </c>
      <c r="C43" s="14"/>
      <c r="D43" s="14" t="s">
        <v>255</v>
      </c>
      <c r="E43" s="14" t="s">
        <v>6</v>
      </c>
      <c r="F43" s="29">
        <v>30</v>
      </c>
      <c r="G43" s="9">
        <v>35000</v>
      </c>
      <c r="H43" s="9">
        <f t="shared" si="1"/>
        <v>1050000</v>
      </c>
      <c r="I43" s="25" t="s">
        <v>622</v>
      </c>
      <c r="J43" s="25"/>
    </row>
    <row r="44" spans="1:10" s="44" customFormat="1" ht="24.9" customHeight="1">
      <c r="A44" s="14">
        <v>39</v>
      </c>
      <c r="B44" s="28" t="s">
        <v>719</v>
      </c>
      <c r="C44" s="14" t="s">
        <v>530</v>
      </c>
      <c r="D44" s="14" t="s">
        <v>255</v>
      </c>
      <c r="E44" s="14" t="s">
        <v>6</v>
      </c>
      <c r="F44" s="29">
        <v>50</v>
      </c>
      <c r="G44" s="9">
        <v>14000</v>
      </c>
      <c r="H44" s="9">
        <f t="shared" si="1"/>
        <v>700000</v>
      </c>
      <c r="I44" s="25" t="s">
        <v>622</v>
      </c>
      <c r="J44" s="25"/>
    </row>
    <row r="45" spans="1:10" s="44" customFormat="1" ht="24.9" customHeight="1">
      <c r="A45" s="14">
        <v>40</v>
      </c>
      <c r="B45" s="28" t="s">
        <v>720</v>
      </c>
      <c r="C45" s="14" t="s">
        <v>527</v>
      </c>
      <c r="D45" s="14" t="s">
        <v>255</v>
      </c>
      <c r="E45" s="14" t="s">
        <v>696</v>
      </c>
      <c r="F45" s="29">
        <v>20</v>
      </c>
      <c r="G45" s="9">
        <v>11000</v>
      </c>
      <c r="H45" s="9">
        <f t="shared" si="1"/>
        <v>220000</v>
      </c>
      <c r="I45" s="25" t="s">
        <v>622</v>
      </c>
      <c r="J45" s="25"/>
    </row>
    <row r="46" spans="1:10" s="24" customFormat="1" ht="39.9" customHeight="1">
      <c r="A46" s="14">
        <v>41</v>
      </c>
      <c r="B46" s="28" t="s">
        <v>436</v>
      </c>
      <c r="C46" s="14" t="s">
        <v>531</v>
      </c>
      <c r="D46" s="14" t="s">
        <v>248</v>
      </c>
      <c r="E46" s="14" t="s">
        <v>30</v>
      </c>
      <c r="F46" s="29">
        <v>1</v>
      </c>
      <c r="G46" s="9">
        <v>1500000</v>
      </c>
      <c r="H46" s="9">
        <f t="shared" si="1"/>
        <v>1500000</v>
      </c>
      <c r="I46" s="25" t="s">
        <v>622</v>
      </c>
      <c r="J46" s="25"/>
    </row>
    <row r="47" spans="1:10" s="42" customFormat="1" ht="24.9" customHeight="1">
      <c r="A47" s="14">
        <v>42</v>
      </c>
      <c r="B47" s="28" t="s">
        <v>481</v>
      </c>
      <c r="C47" s="14" t="s">
        <v>532</v>
      </c>
      <c r="D47" s="14" t="s">
        <v>641</v>
      </c>
      <c r="E47" s="14" t="s">
        <v>6</v>
      </c>
      <c r="F47" s="29">
        <v>2</v>
      </c>
      <c r="G47" s="9">
        <v>5500000</v>
      </c>
      <c r="H47" s="9">
        <f t="shared" si="1"/>
        <v>11000000</v>
      </c>
      <c r="I47" s="25" t="s">
        <v>623</v>
      </c>
      <c r="J47" s="25"/>
    </row>
    <row r="48" spans="1:10" s="42" customFormat="1" ht="24.9" customHeight="1">
      <c r="A48" s="14">
        <v>43</v>
      </c>
      <c r="B48" s="28" t="s">
        <v>402</v>
      </c>
      <c r="C48" s="14" t="s">
        <v>533</v>
      </c>
      <c r="D48" s="14" t="s">
        <v>641</v>
      </c>
      <c r="E48" s="14" t="s">
        <v>86</v>
      </c>
      <c r="F48" s="29">
        <v>1</v>
      </c>
      <c r="G48" s="9">
        <v>650000</v>
      </c>
      <c r="H48" s="9">
        <f t="shared" si="1"/>
        <v>650000</v>
      </c>
      <c r="I48" s="25" t="s">
        <v>623</v>
      </c>
      <c r="J48" s="25"/>
    </row>
    <row r="49" spans="1:10" s="24" customFormat="1" ht="24.9" customHeight="1">
      <c r="A49" s="14">
        <v>44</v>
      </c>
      <c r="B49" s="28" t="s">
        <v>403</v>
      </c>
      <c r="C49" s="14"/>
      <c r="D49" s="14" t="s">
        <v>255</v>
      </c>
      <c r="E49" s="14" t="s">
        <v>111</v>
      </c>
      <c r="F49" s="29">
        <v>20</v>
      </c>
      <c r="G49" s="9">
        <v>60000</v>
      </c>
      <c r="H49" s="9">
        <f t="shared" si="1"/>
        <v>1200000</v>
      </c>
      <c r="I49" s="25" t="s">
        <v>622</v>
      </c>
      <c r="J49" s="25"/>
    </row>
    <row r="50" spans="1:10" s="42" customFormat="1" ht="24.9" customHeight="1">
      <c r="A50" s="14">
        <v>45</v>
      </c>
      <c r="B50" s="28" t="s">
        <v>404</v>
      </c>
      <c r="C50" s="14"/>
      <c r="D50" s="14" t="s">
        <v>255</v>
      </c>
      <c r="E50" s="14" t="s">
        <v>697</v>
      </c>
      <c r="F50" s="29">
        <v>10</v>
      </c>
      <c r="G50" s="9">
        <v>5000</v>
      </c>
      <c r="H50" s="9">
        <f t="shared" si="1"/>
        <v>50000</v>
      </c>
      <c r="I50" s="4" t="s">
        <v>622</v>
      </c>
      <c r="J50" s="25"/>
    </row>
    <row r="51" spans="1:10" s="24" customFormat="1" ht="24.9" customHeight="1">
      <c r="A51" s="14">
        <v>46</v>
      </c>
      <c r="B51" s="28" t="s">
        <v>721</v>
      </c>
      <c r="C51" s="14" t="s">
        <v>534</v>
      </c>
      <c r="D51" s="14" t="s">
        <v>248</v>
      </c>
      <c r="E51" s="14" t="s">
        <v>6</v>
      </c>
      <c r="F51" s="29">
        <v>6</v>
      </c>
      <c r="G51" s="9">
        <v>784000</v>
      </c>
      <c r="H51" s="9">
        <f t="shared" si="1"/>
        <v>4704000</v>
      </c>
      <c r="I51" s="25" t="s">
        <v>623</v>
      </c>
      <c r="J51" s="25"/>
    </row>
    <row r="52" spans="1:10" s="24" customFormat="1" ht="24.9" customHeight="1">
      <c r="A52" s="14">
        <v>47</v>
      </c>
      <c r="B52" s="28" t="s">
        <v>327</v>
      </c>
      <c r="C52" s="14" t="s">
        <v>328</v>
      </c>
      <c r="D52" s="14" t="s">
        <v>248</v>
      </c>
      <c r="E52" s="14" t="s">
        <v>6</v>
      </c>
      <c r="F52" s="29">
        <v>1</v>
      </c>
      <c r="G52" s="9">
        <v>4620000</v>
      </c>
      <c r="H52" s="9">
        <f t="shared" si="1"/>
        <v>4620000</v>
      </c>
      <c r="I52" s="25" t="s">
        <v>623</v>
      </c>
      <c r="J52" s="25"/>
    </row>
    <row r="53" spans="1:10" s="24" customFormat="1" ht="24.9" customHeight="1">
      <c r="A53" s="14">
        <v>48</v>
      </c>
      <c r="B53" s="28" t="s">
        <v>405</v>
      </c>
      <c r="C53" s="14" t="s">
        <v>642</v>
      </c>
      <c r="D53" s="14" t="s">
        <v>248</v>
      </c>
      <c r="E53" s="14" t="s">
        <v>6</v>
      </c>
      <c r="F53" s="29">
        <v>1</v>
      </c>
      <c r="G53" s="9">
        <v>4125000</v>
      </c>
      <c r="H53" s="9">
        <f t="shared" si="1"/>
        <v>4125000</v>
      </c>
      <c r="I53" s="25" t="s">
        <v>623</v>
      </c>
      <c r="J53" s="25"/>
    </row>
    <row r="54" spans="1:10" s="24" customFormat="1" ht="39.9" customHeight="1">
      <c r="A54" s="14">
        <v>49</v>
      </c>
      <c r="B54" s="28" t="s">
        <v>722</v>
      </c>
      <c r="C54" s="14" t="s">
        <v>535</v>
      </c>
      <c r="D54" s="14" t="s">
        <v>248</v>
      </c>
      <c r="E54" s="14" t="s">
        <v>6</v>
      </c>
      <c r="F54" s="29">
        <v>1</v>
      </c>
      <c r="G54" s="9">
        <v>18500000</v>
      </c>
      <c r="H54" s="9">
        <f t="shared" si="1"/>
        <v>18500000</v>
      </c>
      <c r="I54" s="25" t="s">
        <v>623</v>
      </c>
      <c r="J54" s="25"/>
    </row>
    <row r="55" spans="1:10" s="46" customFormat="1" ht="24.9" customHeight="1">
      <c r="A55" s="14">
        <v>50</v>
      </c>
      <c r="B55" s="45" t="s">
        <v>536</v>
      </c>
      <c r="C55" s="31" t="s">
        <v>537</v>
      </c>
      <c r="D55" s="14" t="s">
        <v>248</v>
      </c>
      <c r="E55" s="31" t="s">
        <v>6</v>
      </c>
      <c r="F55" s="33">
        <v>1</v>
      </c>
      <c r="G55" s="9">
        <v>193950000</v>
      </c>
      <c r="H55" s="9">
        <f t="shared" ref="H55" si="2">G55*F55</f>
        <v>193950000</v>
      </c>
      <c r="I55" s="25" t="s">
        <v>623</v>
      </c>
      <c r="J55" s="4"/>
    </row>
    <row r="56" spans="1:10" s="46" customFormat="1" ht="39.9" customHeight="1">
      <c r="A56" s="14">
        <v>51</v>
      </c>
      <c r="B56" s="47" t="s">
        <v>406</v>
      </c>
      <c r="C56" s="14" t="s">
        <v>538</v>
      </c>
      <c r="D56" s="14" t="s">
        <v>248</v>
      </c>
      <c r="E56" s="14" t="s">
        <v>30</v>
      </c>
      <c r="F56" s="29">
        <v>2</v>
      </c>
      <c r="G56" s="9">
        <v>750000</v>
      </c>
      <c r="H56" s="9">
        <f t="shared" si="1"/>
        <v>1500000</v>
      </c>
      <c r="I56" s="25" t="s">
        <v>623</v>
      </c>
      <c r="J56" s="25"/>
    </row>
    <row r="57" spans="1:10" s="46" customFormat="1" ht="24.9" customHeight="1">
      <c r="A57" s="14">
        <v>52</v>
      </c>
      <c r="B57" s="47" t="s">
        <v>539</v>
      </c>
      <c r="C57" s="14" t="s">
        <v>540</v>
      </c>
      <c r="D57" s="14" t="s">
        <v>248</v>
      </c>
      <c r="E57" s="14" t="s">
        <v>30</v>
      </c>
      <c r="F57" s="29">
        <v>15</v>
      </c>
      <c r="G57" s="9">
        <v>16210000</v>
      </c>
      <c r="H57" s="9">
        <f t="shared" ref="H57" si="3">G57*F57</f>
        <v>243150000</v>
      </c>
      <c r="I57" s="25" t="s">
        <v>623</v>
      </c>
      <c r="J57" s="25"/>
    </row>
    <row r="58" spans="1:10" s="46" customFormat="1" ht="40.5" customHeight="1">
      <c r="A58" s="14">
        <v>53</v>
      </c>
      <c r="B58" s="47" t="s">
        <v>723</v>
      </c>
      <c r="C58" s="14" t="s">
        <v>437</v>
      </c>
      <c r="D58" s="14" t="s">
        <v>248</v>
      </c>
      <c r="E58" s="14" t="s">
        <v>6</v>
      </c>
      <c r="F58" s="29">
        <v>1</v>
      </c>
      <c r="G58" s="9">
        <v>939000</v>
      </c>
      <c r="H58" s="9">
        <f t="shared" si="1"/>
        <v>939000</v>
      </c>
      <c r="I58" s="25" t="s">
        <v>623</v>
      </c>
      <c r="J58" s="25"/>
    </row>
    <row r="59" spans="1:10" s="42" customFormat="1" ht="76.5" customHeight="1">
      <c r="A59" s="14">
        <v>54</v>
      </c>
      <c r="B59" s="47" t="s">
        <v>724</v>
      </c>
      <c r="C59" s="14" t="s">
        <v>541</v>
      </c>
      <c r="D59" s="14" t="s">
        <v>255</v>
      </c>
      <c r="E59" s="14" t="s">
        <v>36</v>
      </c>
      <c r="F59" s="29">
        <v>1</v>
      </c>
      <c r="G59" s="27">
        <v>1758000</v>
      </c>
      <c r="H59" s="9">
        <f t="shared" si="1"/>
        <v>1758000</v>
      </c>
      <c r="I59" s="25" t="s">
        <v>623</v>
      </c>
      <c r="J59" s="25"/>
    </row>
    <row r="60" spans="1:10" s="24" customFormat="1" ht="24.9" customHeight="1">
      <c r="A60" s="14">
        <v>55</v>
      </c>
      <c r="B60" s="47" t="s">
        <v>407</v>
      </c>
      <c r="C60" s="14" t="s">
        <v>542</v>
      </c>
      <c r="D60" s="14" t="s">
        <v>248</v>
      </c>
      <c r="E60" s="14" t="s">
        <v>6</v>
      </c>
      <c r="F60" s="29">
        <v>8</v>
      </c>
      <c r="G60" s="9">
        <v>90000</v>
      </c>
      <c r="H60" s="9">
        <f t="shared" si="1"/>
        <v>720000</v>
      </c>
      <c r="I60" s="25" t="s">
        <v>622</v>
      </c>
      <c r="J60" s="25"/>
    </row>
    <row r="61" spans="1:10" s="24" customFormat="1" ht="24.9" customHeight="1">
      <c r="A61" s="14">
        <v>56</v>
      </c>
      <c r="B61" s="47" t="s">
        <v>408</v>
      </c>
      <c r="C61" s="14" t="s">
        <v>543</v>
      </c>
      <c r="D61" s="14" t="s">
        <v>255</v>
      </c>
      <c r="E61" s="14" t="s">
        <v>6</v>
      </c>
      <c r="F61" s="29">
        <v>8</v>
      </c>
      <c r="G61" s="9">
        <v>29000</v>
      </c>
      <c r="H61" s="9">
        <f t="shared" si="1"/>
        <v>232000</v>
      </c>
      <c r="I61" s="25" t="s">
        <v>622</v>
      </c>
      <c r="J61" s="25"/>
    </row>
    <row r="62" spans="1:10" s="38" customFormat="1" ht="24.9" customHeight="1">
      <c r="A62" s="14">
        <v>57</v>
      </c>
      <c r="B62" s="47" t="s">
        <v>446</v>
      </c>
      <c r="C62" s="14" t="s">
        <v>544</v>
      </c>
      <c r="D62" s="14" t="s">
        <v>248</v>
      </c>
      <c r="E62" s="14" t="s">
        <v>6</v>
      </c>
      <c r="F62" s="29">
        <v>1</v>
      </c>
      <c r="G62" s="3">
        <v>2780000</v>
      </c>
      <c r="H62" s="9">
        <f t="shared" si="1"/>
        <v>2780000</v>
      </c>
      <c r="I62" s="25" t="s">
        <v>622</v>
      </c>
      <c r="J62" s="25"/>
    </row>
    <row r="63" spans="1:10" s="30" customFormat="1" ht="24.9" customHeight="1">
      <c r="A63" s="25" t="s">
        <v>27</v>
      </c>
      <c r="B63" s="48" t="s">
        <v>28</v>
      </c>
      <c r="C63" s="49"/>
      <c r="D63" s="49"/>
      <c r="E63" s="50"/>
      <c r="F63" s="26"/>
      <c r="G63" s="9"/>
      <c r="H63" s="9"/>
      <c r="I63" s="25"/>
      <c r="J63" s="25"/>
    </row>
    <row r="64" spans="1:10" s="30" customFormat="1" ht="24.9" customHeight="1">
      <c r="A64" s="14">
        <v>1</v>
      </c>
      <c r="B64" s="28" t="s">
        <v>29</v>
      </c>
      <c r="C64" s="14"/>
      <c r="D64" s="14" t="s">
        <v>255</v>
      </c>
      <c r="E64" s="14" t="s">
        <v>30</v>
      </c>
      <c r="F64" s="29">
        <v>5</v>
      </c>
      <c r="G64" s="9">
        <v>49000</v>
      </c>
      <c r="H64" s="9">
        <f>F64*G64</f>
        <v>245000</v>
      </c>
      <c r="I64" s="4" t="s">
        <v>624</v>
      </c>
      <c r="J64" s="4"/>
    </row>
    <row r="65" spans="1:10" s="30" customFormat="1" ht="24.9" customHeight="1">
      <c r="A65" s="14">
        <v>2</v>
      </c>
      <c r="B65" s="28" t="s">
        <v>31</v>
      </c>
      <c r="C65" s="14" t="s">
        <v>534</v>
      </c>
      <c r="D65" s="14" t="s">
        <v>248</v>
      </c>
      <c r="E65" s="14" t="s">
        <v>30</v>
      </c>
      <c r="F65" s="29">
        <v>2</v>
      </c>
      <c r="G65" s="9">
        <v>784000</v>
      </c>
      <c r="H65" s="9">
        <f>F65*G65</f>
        <v>1568000</v>
      </c>
      <c r="I65" s="25" t="s">
        <v>623</v>
      </c>
      <c r="J65" s="4"/>
    </row>
    <row r="66" spans="1:10" s="30" customFormat="1" ht="24.9" customHeight="1">
      <c r="A66" s="14">
        <v>3</v>
      </c>
      <c r="B66" s="28" t="s">
        <v>725</v>
      </c>
      <c r="C66" s="14" t="s">
        <v>545</v>
      </c>
      <c r="D66" s="14" t="s">
        <v>248</v>
      </c>
      <c r="E66" s="14" t="s">
        <v>6</v>
      </c>
      <c r="F66" s="29">
        <v>2</v>
      </c>
      <c r="G66" s="9">
        <v>480000</v>
      </c>
      <c r="H66" s="9">
        <f t="shared" ref="H66:H128" si="4">F66*G66</f>
        <v>960000</v>
      </c>
      <c r="I66" s="25" t="s">
        <v>622</v>
      </c>
      <c r="J66" s="4" t="s">
        <v>391</v>
      </c>
    </row>
    <row r="67" spans="1:10" s="38" customFormat="1" ht="24.9" customHeight="1">
      <c r="A67" s="14">
        <v>4</v>
      </c>
      <c r="B67" s="28" t="s">
        <v>725</v>
      </c>
      <c r="C67" s="14" t="s">
        <v>546</v>
      </c>
      <c r="D67" s="14" t="s">
        <v>248</v>
      </c>
      <c r="E67" s="14" t="s">
        <v>6</v>
      </c>
      <c r="F67" s="29">
        <v>2</v>
      </c>
      <c r="G67" s="3">
        <v>826000</v>
      </c>
      <c r="H67" s="9">
        <f t="shared" si="4"/>
        <v>1652000</v>
      </c>
      <c r="I67" s="25" t="s">
        <v>622</v>
      </c>
      <c r="J67" s="4" t="s">
        <v>32</v>
      </c>
    </row>
    <row r="68" spans="1:10" s="30" customFormat="1" ht="24.9" customHeight="1">
      <c r="A68" s="14">
        <v>5</v>
      </c>
      <c r="B68" s="28" t="s">
        <v>33</v>
      </c>
      <c r="C68" s="14" t="s">
        <v>547</v>
      </c>
      <c r="D68" s="14" t="s">
        <v>248</v>
      </c>
      <c r="E68" s="14" t="s">
        <v>6</v>
      </c>
      <c r="F68" s="29">
        <v>2</v>
      </c>
      <c r="G68" s="3">
        <v>455000</v>
      </c>
      <c r="H68" s="9">
        <f t="shared" si="4"/>
        <v>910000</v>
      </c>
      <c r="I68" s="25" t="s">
        <v>622</v>
      </c>
      <c r="J68" s="4"/>
    </row>
    <row r="69" spans="1:10" s="30" customFormat="1" ht="24.9" customHeight="1">
      <c r="A69" s="14">
        <v>6</v>
      </c>
      <c r="B69" s="28" t="s">
        <v>34</v>
      </c>
      <c r="C69" s="14"/>
      <c r="D69" s="14" t="s">
        <v>255</v>
      </c>
      <c r="E69" s="14" t="s">
        <v>30</v>
      </c>
      <c r="F69" s="29">
        <v>10</v>
      </c>
      <c r="G69" s="9">
        <v>62000</v>
      </c>
      <c r="H69" s="9">
        <f t="shared" si="4"/>
        <v>620000</v>
      </c>
      <c r="I69" s="25" t="s">
        <v>622</v>
      </c>
      <c r="J69" s="4"/>
    </row>
    <row r="70" spans="1:10" s="30" customFormat="1" ht="24.9" customHeight="1">
      <c r="A70" s="14">
        <v>7</v>
      </c>
      <c r="B70" s="28" t="s">
        <v>35</v>
      </c>
      <c r="C70" s="14" t="s">
        <v>527</v>
      </c>
      <c r="D70" s="14" t="s">
        <v>255</v>
      </c>
      <c r="E70" s="14" t="s">
        <v>36</v>
      </c>
      <c r="F70" s="29">
        <v>50</v>
      </c>
      <c r="G70" s="9">
        <v>11000</v>
      </c>
      <c r="H70" s="9">
        <f t="shared" si="4"/>
        <v>550000</v>
      </c>
      <c r="I70" s="25" t="s">
        <v>622</v>
      </c>
      <c r="J70" s="4"/>
    </row>
    <row r="71" spans="1:10" s="30" customFormat="1" ht="24.9" customHeight="1">
      <c r="A71" s="14">
        <v>8</v>
      </c>
      <c r="B71" s="28" t="s">
        <v>37</v>
      </c>
      <c r="C71" s="14"/>
      <c r="D71" s="14" t="s">
        <v>255</v>
      </c>
      <c r="E71" s="14" t="s">
        <v>36</v>
      </c>
      <c r="F71" s="29">
        <v>20</v>
      </c>
      <c r="G71" s="9">
        <v>6000</v>
      </c>
      <c r="H71" s="9">
        <f t="shared" si="4"/>
        <v>120000</v>
      </c>
      <c r="I71" s="25" t="s">
        <v>622</v>
      </c>
      <c r="J71" s="4"/>
    </row>
    <row r="72" spans="1:10" s="30" customFormat="1" ht="24.9" customHeight="1">
      <c r="A72" s="14">
        <v>9</v>
      </c>
      <c r="B72" s="28" t="s">
        <v>38</v>
      </c>
      <c r="C72" s="14"/>
      <c r="D72" s="14" t="s">
        <v>248</v>
      </c>
      <c r="E72" s="14" t="s">
        <v>6</v>
      </c>
      <c r="F72" s="29">
        <v>10</v>
      </c>
      <c r="G72" s="9">
        <v>210000</v>
      </c>
      <c r="H72" s="9">
        <f t="shared" si="4"/>
        <v>2100000</v>
      </c>
      <c r="I72" s="25" t="s">
        <v>622</v>
      </c>
      <c r="J72" s="4"/>
    </row>
    <row r="73" spans="1:10" s="30" customFormat="1" ht="24.9" customHeight="1">
      <c r="A73" s="14">
        <v>10</v>
      </c>
      <c r="B73" s="28" t="s">
        <v>726</v>
      </c>
      <c r="C73" s="14" t="s">
        <v>548</v>
      </c>
      <c r="D73" s="14" t="s">
        <v>248</v>
      </c>
      <c r="E73" s="14" t="s">
        <v>111</v>
      </c>
      <c r="F73" s="29">
        <v>1</v>
      </c>
      <c r="G73" s="9">
        <v>7420000</v>
      </c>
      <c r="H73" s="9">
        <f t="shared" si="4"/>
        <v>7420000</v>
      </c>
      <c r="I73" s="4" t="s">
        <v>623</v>
      </c>
      <c r="J73" s="4" t="s">
        <v>386</v>
      </c>
    </row>
    <row r="74" spans="1:10" ht="24.9" customHeight="1">
      <c r="A74" s="14">
        <v>11</v>
      </c>
      <c r="B74" s="28" t="s">
        <v>727</v>
      </c>
      <c r="C74" s="14" t="s">
        <v>39</v>
      </c>
      <c r="D74" s="14" t="s">
        <v>248</v>
      </c>
      <c r="E74" s="14" t="s">
        <v>6</v>
      </c>
      <c r="F74" s="29">
        <v>5</v>
      </c>
      <c r="G74" s="3">
        <v>181000</v>
      </c>
      <c r="H74" s="9">
        <f t="shared" si="4"/>
        <v>905000</v>
      </c>
      <c r="I74" s="4" t="s">
        <v>622</v>
      </c>
      <c r="J74" s="4"/>
    </row>
    <row r="75" spans="1:10" s="38" customFormat="1" ht="24.9" customHeight="1">
      <c r="A75" s="14">
        <v>12</v>
      </c>
      <c r="B75" s="28" t="s">
        <v>40</v>
      </c>
      <c r="C75" s="14" t="s">
        <v>549</v>
      </c>
      <c r="D75" s="14" t="s">
        <v>248</v>
      </c>
      <c r="E75" s="14" t="s">
        <v>25</v>
      </c>
      <c r="F75" s="29">
        <v>1</v>
      </c>
      <c r="G75" s="3">
        <v>231000</v>
      </c>
      <c r="H75" s="9">
        <f t="shared" si="4"/>
        <v>231000</v>
      </c>
      <c r="I75" s="4" t="s">
        <v>623</v>
      </c>
      <c r="J75" s="4"/>
    </row>
    <row r="76" spans="1:10" s="30" customFormat="1" ht="39.9" customHeight="1">
      <c r="A76" s="14">
        <v>13</v>
      </c>
      <c r="B76" s="28" t="s">
        <v>728</v>
      </c>
      <c r="C76" s="14" t="s">
        <v>550</v>
      </c>
      <c r="D76" s="14" t="s">
        <v>248</v>
      </c>
      <c r="E76" s="14" t="s">
        <v>30</v>
      </c>
      <c r="F76" s="29">
        <v>1</v>
      </c>
      <c r="G76" s="3">
        <v>647000</v>
      </c>
      <c r="H76" s="9">
        <f t="shared" si="4"/>
        <v>647000</v>
      </c>
      <c r="I76" s="4" t="s">
        <v>622</v>
      </c>
      <c r="J76" s="4" t="s">
        <v>386</v>
      </c>
    </row>
    <row r="77" spans="1:10" s="38" customFormat="1" ht="24.9" customHeight="1">
      <c r="A77" s="14">
        <v>14</v>
      </c>
      <c r="B77" s="28" t="s">
        <v>729</v>
      </c>
      <c r="C77" s="14" t="s">
        <v>438</v>
      </c>
      <c r="D77" s="14" t="s">
        <v>248</v>
      </c>
      <c r="E77" s="14" t="s">
        <v>6</v>
      </c>
      <c r="F77" s="29">
        <v>2</v>
      </c>
      <c r="G77" s="3">
        <v>237000</v>
      </c>
      <c r="H77" s="9">
        <f t="shared" si="4"/>
        <v>474000</v>
      </c>
      <c r="I77" s="4" t="s">
        <v>622</v>
      </c>
      <c r="J77" s="4"/>
    </row>
    <row r="78" spans="1:10" s="38" customFormat="1" ht="24.9" customHeight="1">
      <c r="A78" s="14">
        <v>15</v>
      </c>
      <c r="B78" s="28" t="s">
        <v>41</v>
      </c>
      <c r="C78" s="14" t="s">
        <v>551</v>
      </c>
      <c r="D78" s="14" t="s">
        <v>255</v>
      </c>
      <c r="E78" s="14" t="s">
        <v>6</v>
      </c>
      <c r="F78" s="29">
        <v>2</v>
      </c>
      <c r="G78" s="9">
        <v>693000</v>
      </c>
      <c r="H78" s="9">
        <f t="shared" si="4"/>
        <v>1386000</v>
      </c>
      <c r="I78" s="4" t="s">
        <v>622</v>
      </c>
      <c r="J78" s="4"/>
    </row>
    <row r="79" spans="1:10" s="38" customFormat="1" ht="39.9" customHeight="1">
      <c r="A79" s="14">
        <v>16</v>
      </c>
      <c r="B79" s="28" t="s">
        <v>730</v>
      </c>
      <c r="C79" s="14" t="s">
        <v>42</v>
      </c>
      <c r="D79" s="14" t="s">
        <v>248</v>
      </c>
      <c r="E79" s="14" t="s">
        <v>8</v>
      </c>
      <c r="F79" s="29">
        <v>1</v>
      </c>
      <c r="G79" s="9">
        <v>4000000</v>
      </c>
      <c r="H79" s="9">
        <f t="shared" si="4"/>
        <v>4000000</v>
      </c>
      <c r="I79" s="4" t="s">
        <v>623</v>
      </c>
      <c r="J79" s="4"/>
    </row>
    <row r="80" spans="1:10" ht="24.9" customHeight="1">
      <c r="A80" s="14">
        <v>17</v>
      </c>
      <c r="B80" s="28" t="s">
        <v>43</v>
      </c>
      <c r="C80" s="14"/>
      <c r="D80" s="14" t="s">
        <v>255</v>
      </c>
      <c r="E80" s="14" t="s">
        <v>30</v>
      </c>
      <c r="F80" s="29">
        <v>1</v>
      </c>
      <c r="G80" s="9">
        <v>350000</v>
      </c>
      <c r="H80" s="9">
        <f t="shared" si="4"/>
        <v>350000</v>
      </c>
      <c r="I80" s="4" t="s">
        <v>622</v>
      </c>
      <c r="J80" s="4" t="s">
        <v>386</v>
      </c>
    </row>
    <row r="81" spans="1:10" s="38" customFormat="1" ht="24.9" customHeight="1">
      <c r="A81" s="14">
        <v>18</v>
      </c>
      <c r="B81" s="28" t="s">
        <v>44</v>
      </c>
      <c r="C81" s="14"/>
      <c r="D81" s="14" t="s">
        <v>255</v>
      </c>
      <c r="E81" s="14" t="s">
        <v>30</v>
      </c>
      <c r="F81" s="29">
        <v>1</v>
      </c>
      <c r="G81" s="9">
        <v>350000</v>
      </c>
      <c r="H81" s="9">
        <f t="shared" si="4"/>
        <v>350000</v>
      </c>
      <c r="I81" s="4" t="s">
        <v>622</v>
      </c>
      <c r="J81" s="4" t="s">
        <v>386</v>
      </c>
    </row>
    <row r="82" spans="1:10" s="38" customFormat="1" ht="24.9" customHeight="1">
      <c r="A82" s="14">
        <v>19</v>
      </c>
      <c r="B82" s="28" t="s">
        <v>731</v>
      </c>
      <c r="C82" s="14" t="s">
        <v>440</v>
      </c>
      <c r="D82" s="14" t="s">
        <v>248</v>
      </c>
      <c r="E82" s="14" t="s">
        <v>30</v>
      </c>
      <c r="F82" s="29">
        <v>2</v>
      </c>
      <c r="G82" s="3">
        <v>1680000</v>
      </c>
      <c r="H82" s="9">
        <f t="shared" si="4"/>
        <v>3360000</v>
      </c>
      <c r="I82" s="4" t="s">
        <v>622</v>
      </c>
      <c r="J82" s="4"/>
    </row>
    <row r="83" spans="1:10" s="38" customFormat="1" ht="24.9" customHeight="1">
      <c r="A83" s="14">
        <v>20</v>
      </c>
      <c r="B83" s="28" t="s">
        <v>45</v>
      </c>
      <c r="C83" s="14" t="s">
        <v>439</v>
      </c>
      <c r="D83" s="14" t="s">
        <v>255</v>
      </c>
      <c r="E83" s="14" t="s">
        <v>8</v>
      </c>
      <c r="F83" s="29">
        <v>5</v>
      </c>
      <c r="G83" s="3">
        <v>337000</v>
      </c>
      <c r="H83" s="9">
        <f t="shared" si="4"/>
        <v>1685000</v>
      </c>
      <c r="I83" s="4" t="s">
        <v>622</v>
      </c>
      <c r="J83" s="4"/>
    </row>
    <row r="84" spans="1:10" ht="24.9" customHeight="1">
      <c r="A84" s="14">
        <v>21</v>
      </c>
      <c r="B84" s="28" t="s">
        <v>46</v>
      </c>
      <c r="C84" s="14" t="s">
        <v>439</v>
      </c>
      <c r="D84" s="14" t="s">
        <v>255</v>
      </c>
      <c r="E84" s="14" t="s">
        <v>6</v>
      </c>
      <c r="F84" s="29">
        <v>5</v>
      </c>
      <c r="G84" s="3">
        <v>302000</v>
      </c>
      <c r="H84" s="9">
        <f t="shared" si="4"/>
        <v>1510000</v>
      </c>
      <c r="I84" s="4" t="s">
        <v>622</v>
      </c>
      <c r="J84" s="4"/>
    </row>
    <row r="85" spans="1:10" s="38" customFormat="1" ht="24.9" customHeight="1">
      <c r="A85" s="14">
        <v>22</v>
      </c>
      <c r="B85" s="28" t="s">
        <v>47</v>
      </c>
      <c r="C85" s="14"/>
      <c r="D85" s="14" t="s">
        <v>255</v>
      </c>
      <c r="E85" s="14" t="s">
        <v>8</v>
      </c>
      <c r="F85" s="29">
        <v>1</v>
      </c>
      <c r="G85" s="3">
        <v>535000</v>
      </c>
      <c r="H85" s="9">
        <f t="shared" si="4"/>
        <v>535000</v>
      </c>
      <c r="I85" s="4" t="s">
        <v>622</v>
      </c>
      <c r="J85" s="4"/>
    </row>
    <row r="86" spans="1:10" s="38" customFormat="1" ht="24.9" customHeight="1">
      <c r="A86" s="14">
        <v>23</v>
      </c>
      <c r="B86" s="28" t="s">
        <v>447</v>
      </c>
      <c r="C86" s="14"/>
      <c r="D86" s="14" t="s">
        <v>255</v>
      </c>
      <c r="E86" s="14" t="s">
        <v>48</v>
      </c>
      <c r="F86" s="29">
        <v>100</v>
      </c>
      <c r="G86" s="9">
        <v>4000</v>
      </c>
      <c r="H86" s="9">
        <f t="shared" si="4"/>
        <v>400000</v>
      </c>
      <c r="I86" s="4" t="s">
        <v>622</v>
      </c>
      <c r="J86" s="4"/>
    </row>
    <row r="87" spans="1:10" ht="24.9" customHeight="1">
      <c r="A87" s="14">
        <v>24</v>
      </c>
      <c r="B87" s="28" t="s">
        <v>448</v>
      </c>
      <c r="C87" s="14"/>
      <c r="D87" s="14" t="s">
        <v>255</v>
      </c>
      <c r="E87" s="14" t="s">
        <v>48</v>
      </c>
      <c r="F87" s="29">
        <v>100</v>
      </c>
      <c r="G87" s="9">
        <v>6000</v>
      </c>
      <c r="H87" s="9">
        <f t="shared" si="4"/>
        <v>600000</v>
      </c>
      <c r="I87" s="4" t="s">
        <v>622</v>
      </c>
      <c r="J87" s="4"/>
    </row>
    <row r="88" spans="1:10" s="38" customFormat="1" ht="24.9" customHeight="1">
      <c r="A88" s="14">
        <v>25</v>
      </c>
      <c r="B88" s="28" t="s">
        <v>638</v>
      </c>
      <c r="C88" s="14"/>
      <c r="D88" s="14" t="s">
        <v>255</v>
      </c>
      <c r="E88" s="14" t="s">
        <v>48</v>
      </c>
      <c r="F88" s="29">
        <v>100</v>
      </c>
      <c r="G88" s="9">
        <v>7000</v>
      </c>
      <c r="H88" s="9">
        <f t="shared" si="4"/>
        <v>700000</v>
      </c>
      <c r="I88" s="4" t="s">
        <v>622</v>
      </c>
      <c r="J88" s="4"/>
    </row>
    <row r="89" spans="1:10" ht="24.9" customHeight="1">
      <c r="A89" s="14">
        <v>26</v>
      </c>
      <c r="B89" s="28" t="s">
        <v>49</v>
      </c>
      <c r="C89" s="14" t="s">
        <v>50</v>
      </c>
      <c r="D89" s="14" t="s">
        <v>248</v>
      </c>
      <c r="E89" s="14" t="s">
        <v>6</v>
      </c>
      <c r="F89" s="29">
        <v>10</v>
      </c>
      <c r="G89" s="9">
        <v>125000</v>
      </c>
      <c r="H89" s="9">
        <f t="shared" si="4"/>
        <v>1250000</v>
      </c>
      <c r="I89" s="4" t="s">
        <v>622</v>
      </c>
      <c r="J89" s="4"/>
    </row>
    <row r="90" spans="1:10" s="30" customFormat="1" ht="24.9" customHeight="1">
      <c r="A90" s="14">
        <v>27</v>
      </c>
      <c r="B90" s="28" t="s">
        <v>51</v>
      </c>
      <c r="C90" s="14"/>
      <c r="D90" s="14" t="s">
        <v>255</v>
      </c>
      <c r="E90" s="14" t="s">
        <v>6</v>
      </c>
      <c r="F90" s="29">
        <v>20</v>
      </c>
      <c r="G90" s="9">
        <v>6000</v>
      </c>
      <c r="H90" s="9">
        <f t="shared" si="4"/>
        <v>120000</v>
      </c>
      <c r="I90" s="4" t="s">
        <v>622</v>
      </c>
      <c r="J90" s="4"/>
    </row>
    <row r="91" spans="1:10" s="30" customFormat="1" ht="24.9" customHeight="1">
      <c r="A91" s="14">
        <v>28</v>
      </c>
      <c r="B91" s="28" t="s">
        <v>52</v>
      </c>
      <c r="C91" s="14"/>
      <c r="D91" s="14" t="s">
        <v>255</v>
      </c>
      <c r="E91" s="14" t="s">
        <v>6</v>
      </c>
      <c r="F91" s="29">
        <v>30</v>
      </c>
      <c r="G91" s="9">
        <v>28000</v>
      </c>
      <c r="H91" s="9">
        <f t="shared" si="4"/>
        <v>840000</v>
      </c>
      <c r="I91" s="4" t="s">
        <v>622</v>
      </c>
      <c r="J91" s="25" t="s">
        <v>629</v>
      </c>
    </row>
    <row r="92" spans="1:10" s="38" customFormat="1" ht="24.9" customHeight="1">
      <c r="A92" s="14">
        <v>29</v>
      </c>
      <c r="B92" s="28" t="s">
        <v>732</v>
      </c>
      <c r="C92" s="14" t="s">
        <v>117</v>
      </c>
      <c r="D92" s="16" t="s">
        <v>308</v>
      </c>
      <c r="E92" s="14" t="s">
        <v>6</v>
      </c>
      <c r="F92" s="29">
        <v>10</v>
      </c>
      <c r="G92" s="9">
        <v>292000</v>
      </c>
      <c r="H92" s="9">
        <f t="shared" si="4"/>
        <v>2920000</v>
      </c>
      <c r="I92" s="4" t="s">
        <v>623</v>
      </c>
      <c r="J92" s="4"/>
    </row>
    <row r="93" spans="1:10" s="38" customFormat="1" ht="24.9" customHeight="1">
      <c r="A93" s="14">
        <v>30</v>
      </c>
      <c r="B93" s="28" t="s">
        <v>733</v>
      </c>
      <c r="C93" s="14"/>
      <c r="D93" s="14" t="s">
        <v>248</v>
      </c>
      <c r="E93" s="14" t="s">
        <v>30</v>
      </c>
      <c r="F93" s="29">
        <v>10</v>
      </c>
      <c r="G93" s="9">
        <v>91000</v>
      </c>
      <c r="H93" s="9">
        <f t="shared" si="4"/>
        <v>910000</v>
      </c>
      <c r="I93" s="4" t="s">
        <v>622</v>
      </c>
      <c r="J93" s="4"/>
    </row>
    <row r="94" spans="1:10" s="38" customFormat="1" ht="24.9" customHeight="1">
      <c r="A94" s="14">
        <v>31</v>
      </c>
      <c r="B94" s="28" t="s">
        <v>238</v>
      </c>
      <c r="C94" s="14"/>
      <c r="D94" s="14" t="s">
        <v>248</v>
      </c>
      <c r="E94" s="14" t="s">
        <v>30</v>
      </c>
      <c r="F94" s="29">
        <v>1</v>
      </c>
      <c r="G94" s="9">
        <v>250000</v>
      </c>
      <c r="H94" s="9">
        <f t="shared" si="4"/>
        <v>250000</v>
      </c>
      <c r="I94" s="4" t="s">
        <v>623</v>
      </c>
      <c r="J94" s="25" t="s">
        <v>630</v>
      </c>
    </row>
    <row r="95" spans="1:10" s="30" customFormat="1" ht="24.9" customHeight="1">
      <c r="A95" s="14">
        <v>32</v>
      </c>
      <c r="B95" s="28" t="s">
        <v>239</v>
      </c>
      <c r="C95" s="14"/>
      <c r="D95" s="14" t="s">
        <v>248</v>
      </c>
      <c r="E95" s="14" t="s">
        <v>6</v>
      </c>
      <c r="F95" s="29">
        <v>100</v>
      </c>
      <c r="G95" s="9">
        <v>8000</v>
      </c>
      <c r="H95" s="9">
        <f t="shared" si="4"/>
        <v>800000</v>
      </c>
      <c r="I95" s="4" t="s">
        <v>622</v>
      </c>
      <c r="J95" s="4"/>
    </row>
    <row r="96" spans="1:10" s="30" customFormat="1" ht="24.9" customHeight="1">
      <c r="A96" s="14">
        <v>33</v>
      </c>
      <c r="B96" s="28" t="s">
        <v>240</v>
      </c>
      <c r="C96" s="14"/>
      <c r="D96" s="14" t="s">
        <v>248</v>
      </c>
      <c r="E96" s="14" t="s">
        <v>6</v>
      </c>
      <c r="F96" s="29">
        <v>100</v>
      </c>
      <c r="G96" s="9">
        <v>11000</v>
      </c>
      <c r="H96" s="9">
        <f t="shared" si="4"/>
        <v>1100000</v>
      </c>
      <c r="I96" s="4" t="s">
        <v>622</v>
      </c>
      <c r="J96" s="4"/>
    </row>
    <row r="97" spans="1:10" s="30" customFormat="1" ht="24.9" customHeight="1">
      <c r="A97" s="14">
        <v>34</v>
      </c>
      <c r="B97" s="28" t="s">
        <v>688</v>
      </c>
      <c r="C97" s="14" t="s">
        <v>53</v>
      </c>
      <c r="D97" s="16" t="s">
        <v>308</v>
      </c>
      <c r="E97" s="14" t="s">
        <v>6</v>
      </c>
      <c r="F97" s="29">
        <v>30</v>
      </c>
      <c r="G97" s="9">
        <v>150000</v>
      </c>
      <c r="H97" s="9">
        <f t="shared" si="4"/>
        <v>4500000</v>
      </c>
      <c r="I97" s="4" t="s">
        <v>622</v>
      </c>
      <c r="J97" s="4"/>
    </row>
    <row r="98" spans="1:10" s="30" customFormat="1" ht="24.9" customHeight="1">
      <c r="A98" s="14">
        <v>35</v>
      </c>
      <c r="B98" s="28" t="s">
        <v>54</v>
      </c>
      <c r="C98" s="14" t="s">
        <v>117</v>
      </c>
      <c r="D98" s="16" t="s">
        <v>308</v>
      </c>
      <c r="E98" s="14" t="s">
        <v>6</v>
      </c>
      <c r="F98" s="29">
        <v>30</v>
      </c>
      <c r="G98" s="9">
        <v>300000</v>
      </c>
      <c r="H98" s="9">
        <f t="shared" si="4"/>
        <v>9000000</v>
      </c>
      <c r="I98" s="4" t="s">
        <v>623</v>
      </c>
      <c r="J98" s="4"/>
    </row>
    <row r="99" spans="1:10" s="30" customFormat="1" ht="33.6">
      <c r="A99" s="14">
        <v>36</v>
      </c>
      <c r="B99" s="28" t="s">
        <v>734</v>
      </c>
      <c r="C99" s="14" t="s">
        <v>552</v>
      </c>
      <c r="D99" s="14" t="s">
        <v>248</v>
      </c>
      <c r="E99" s="14" t="s">
        <v>30</v>
      </c>
      <c r="F99" s="29">
        <v>1</v>
      </c>
      <c r="G99" s="9">
        <v>2856000</v>
      </c>
      <c r="H99" s="9">
        <f t="shared" si="4"/>
        <v>2856000</v>
      </c>
      <c r="I99" s="4" t="s">
        <v>623</v>
      </c>
      <c r="J99" s="4"/>
    </row>
    <row r="100" spans="1:10" ht="24.9" customHeight="1">
      <c r="A100" s="14">
        <v>37</v>
      </c>
      <c r="B100" s="28" t="s">
        <v>55</v>
      </c>
      <c r="C100" s="14"/>
      <c r="D100" s="14" t="s">
        <v>248</v>
      </c>
      <c r="E100" s="14" t="s">
        <v>30</v>
      </c>
      <c r="F100" s="29">
        <v>20</v>
      </c>
      <c r="G100" s="9">
        <v>217000</v>
      </c>
      <c r="H100" s="9">
        <f t="shared" si="4"/>
        <v>4340000</v>
      </c>
      <c r="I100" s="4" t="s">
        <v>622</v>
      </c>
      <c r="J100" s="4"/>
    </row>
    <row r="101" spans="1:10" s="38" customFormat="1" ht="24.9" customHeight="1">
      <c r="A101" s="14">
        <v>38</v>
      </c>
      <c r="B101" s="51" t="s">
        <v>735</v>
      </c>
      <c r="C101" s="52"/>
      <c r="D101" s="14" t="s">
        <v>255</v>
      </c>
      <c r="E101" s="14" t="s">
        <v>6</v>
      </c>
      <c r="F101" s="29">
        <v>5</v>
      </c>
      <c r="G101" s="9">
        <v>15000</v>
      </c>
      <c r="H101" s="9">
        <f t="shared" si="4"/>
        <v>75000</v>
      </c>
      <c r="I101" s="4" t="s">
        <v>622</v>
      </c>
      <c r="J101" s="4"/>
    </row>
    <row r="102" spans="1:10" s="38" customFormat="1" ht="24.9" customHeight="1">
      <c r="A102" s="14">
        <v>39</v>
      </c>
      <c r="B102" s="28" t="s">
        <v>223</v>
      </c>
      <c r="C102" s="14"/>
      <c r="D102" s="14" t="s">
        <v>255</v>
      </c>
      <c r="E102" s="14" t="s">
        <v>6</v>
      </c>
      <c r="F102" s="29">
        <v>10</v>
      </c>
      <c r="G102" s="9">
        <v>21000</v>
      </c>
      <c r="H102" s="9">
        <f t="shared" si="4"/>
        <v>210000</v>
      </c>
      <c r="I102" s="4" t="s">
        <v>622</v>
      </c>
      <c r="J102" s="4"/>
    </row>
    <row r="103" spans="1:10" s="38" customFormat="1" ht="24.9" customHeight="1">
      <c r="A103" s="14">
        <v>40</v>
      </c>
      <c r="B103" s="28" t="s">
        <v>237</v>
      </c>
      <c r="C103" s="14"/>
      <c r="D103" s="14" t="s">
        <v>255</v>
      </c>
      <c r="E103" s="14" t="s">
        <v>6</v>
      </c>
      <c r="F103" s="29">
        <v>10</v>
      </c>
      <c r="G103" s="9">
        <v>25000</v>
      </c>
      <c r="H103" s="9">
        <f t="shared" si="4"/>
        <v>250000</v>
      </c>
      <c r="I103" s="4" t="s">
        <v>622</v>
      </c>
      <c r="J103" s="4"/>
    </row>
    <row r="104" spans="1:10" s="38" customFormat="1" ht="24.9" customHeight="1">
      <c r="A104" s="14">
        <v>41</v>
      </c>
      <c r="B104" s="28" t="s">
        <v>655</v>
      </c>
      <c r="C104" s="14" t="s">
        <v>483</v>
      </c>
      <c r="D104" s="14" t="s">
        <v>255</v>
      </c>
      <c r="E104" s="14" t="s">
        <v>36</v>
      </c>
      <c r="F104" s="29">
        <v>3</v>
      </c>
      <c r="G104" s="3">
        <v>980000</v>
      </c>
      <c r="H104" s="9">
        <f t="shared" si="4"/>
        <v>2940000</v>
      </c>
      <c r="I104" s="4" t="s">
        <v>622</v>
      </c>
      <c r="J104" s="4" t="s">
        <v>389</v>
      </c>
    </row>
    <row r="105" spans="1:10" s="38" customFormat="1" ht="24.9" customHeight="1">
      <c r="A105" s="14">
        <v>42</v>
      </c>
      <c r="B105" s="51" t="s">
        <v>657</v>
      </c>
      <c r="C105" s="52" t="s">
        <v>483</v>
      </c>
      <c r="D105" s="14" t="s">
        <v>255</v>
      </c>
      <c r="E105" s="14" t="s">
        <v>286</v>
      </c>
      <c r="F105" s="29">
        <v>100</v>
      </c>
      <c r="G105" s="3">
        <v>30195</v>
      </c>
      <c r="H105" s="9">
        <f t="shared" si="4"/>
        <v>3019500</v>
      </c>
      <c r="I105" s="4" t="s">
        <v>622</v>
      </c>
      <c r="J105" s="4"/>
    </row>
    <row r="106" spans="1:10" s="38" customFormat="1" ht="24.9" customHeight="1">
      <c r="A106" s="14">
        <v>43</v>
      </c>
      <c r="B106" s="51" t="s">
        <v>658</v>
      </c>
      <c r="C106" s="52" t="s">
        <v>483</v>
      </c>
      <c r="D106" s="14" t="s">
        <v>255</v>
      </c>
      <c r="E106" s="14" t="s">
        <v>286</v>
      </c>
      <c r="F106" s="29">
        <v>100</v>
      </c>
      <c r="G106" s="3">
        <v>47520</v>
      </c>
      <c r="H106" s="9">
        <f t="shared" si="4"/>
        <v>4752000</v>
      </c>
      <c r="I106" s="4" t="s">
        <v>622</v>
      </c>
      <c r="J106" s="4"/>
    </row>
    <row r="107" spans="1:10" s="38" customFormat="1" ht="24.9" customHeight="1">
      <c r="A107" s="14">
        <v>44</v>
      </c>
      <c r="B107" s="28" t="s">
        <v>57</v>
      </c>
      <c r="C107" s="52" t="s">
        <v>483</v>
      </c>
      <c r="D107" s="14" t="s">
        <v>255</v>
      </c>
      <c r="E107" s="14" t="s">
        <v>286</v>
      </c>
      <c r="F107" s="29">
        <v>400</v>
      </c>
      <c r="G107" s="9">
        <v>9000</v>
      </c>
      <c r="H107" s="9">
        <f t="shared" si="4"/>
        <v>3600000</v>
      </c>
      <c r="I107" s="4" t="s">
        <v>622</v>
      </c>
      <c r="J107" s="4" t="s">
        <v>390</v>
      </c>
    </row>
    <row r="108" spans="1:10" s="38" customFormat="1" ht="24.9" customHeight="1">
      <c r="A108" s="14">
        <v>45</v>
      </c>
      <c r="B108" s="28" t="s">
        <v>656</v>
      </c>
      <c r="C108" s="14" t="s">
        <v>614</v>
      </c>
      <c r="D108" s="14" t="s">
        <v>255</v>
      </c>
      <c r="E108" s="14" t="s">
        <v>23</v>
      </c>
      <c r="F108" s="29">
        <v>3</v>
      </c>
      <c r="G108" s="9">
        <v>500000</v>
      </c>
      <c r="H108" s="9">
        <f t="shared" si="4"/>
        <v>1500000</v>
      </c>
      <c r="I108" s="4" t="s">
        <v>622</v>
      </c>
      <c r="J108" s="4" t="s">
        <v>58</v>
      </c>
    </row>
    <row r="109" spans="1:10" s="38" customFormat="1" ht="24.9" customHeight="1">
      <c r="A109" s="14">
        <v>46</v>
      </c>
      <c r="B109" s="28" t="s">
        <v>615</v>
      </c>
      <c r="C109" s="14"/>
      <c r="D109" s="14" t="s">
        <v>255</v>
      </c>
      <c r="E109" s="14" t="s">
        <v>60</v>
      </c>
      <c r="F109" s="29">
        <v>60</v>
      </c>
      <c r="G109" s="9">
        <v>150000</v>
      </c>
      <c r="H109" s="9">
        <f t="shared" si="4"/>
        <v>9000000</v>
      </c>
      <c r="I109" s="4" t="s">
        <v>622</v>
      </c>
      <c r="J109" s="4"/>
    </row>
    <row r="110" spans="1:10" s="38" customFormat="1" ht="24.9" customHeight="1">
      <c r="A110" s="14">
        <v>47</v>
      </c>
      <c r="B110" s="28" t="s">
        <v>616</v>
      </c>
      <c r="C110" s="14"/>
      <c r="D110" s="14" t="s">
        <v>255</v>
      </c>
      <c r="E110" s="14" t="s">
        <v>60</v>
      </c>
      <c r="F110" s="29">
        <v>50</v>
      </c>
      <c r="G110" s="9">
        <v>150000</v>
      </c>
      <c r="H110" s="9">
        <f t="shared" si="4"/>
        <v>7500000</v>
      </c>
      <c r="I110" s="4" t="s">
        <v>622</v>
      </c>
      <c r="J110" s="4"/>
    </row>
    <row r="111" spans="1:10" s="38" customFormat="1" ht="24.9" customHeight="1">
      <c r="A111" s="14">
        <v>48</v>
      </c>
      <c r="B111" s="28" t="s">
        <v>59</v>
      </c>
      <c r="C111" s="14"/>
      <c r="D111" s="14" t="s">
        <v>255</v>
      </c>
      <c r="E111" s="14" t="s">
        <v>60</v>
      </c>
      <c r="F111" s="29">
        <v>2</v>
      </c>
      <c r="G111" s="3">
        <v>490000</v>
      </c>
      <c r="H111" s="9">
        <f t="shared" si="4"/>
        <v>980000</v>
      </c>
      <c r="I111" s="4" t="s">
        <v>622</v>
      </c>
      <c r="J111" s="4"/>
    </row>
    <row r="112" spans="1:10" s="38" customFormat="1" ht="24.9" customHeight="1">
      <c r="A112" s="14">
        <v>49</v>
      </c>
      <c r="B112" s="28" t="s">
        <v>227</v>
      </c>
      <c r="C112" s="14"/>
      <c r="D112" s="14" t="s">
        <v>255</v>
      </c>
      <c r="E112" s="14" t="s">
        <v>364</v>
      </c>
      <c r="F112" s="29">
        <v>10</v>
      </c>
      <c r="G112" s="9">
        <v>130000</v>
      </c>
      <c r="H112" s="9">
        <f t="shared" si="4"/>
        <v>1300000</v>
      </c>
      <c r="I112" s="4" t="s">
        <v>622</v>
      </c>
      <c r="J112" s="4"/>
    </row>
    <row r="113" spans="1:10" s="38" customFormat="1" ht="24.9" customHeight="1">
      <c r="A113" s="14">
        <v>50</v>
      </c>
      <c r="B113" s="51" t="s">
        <v>639</v>
      </c>
      <c r="C113" s="52"/>
      <c r="D113" s="14" t="s">
        <v>255</v>
      </c>
      <c r="E113" s="14" t="s">
        <v>150</v>
      </c>
      <c r="F113" s="29">
        <v>5</v>
      </c>
      <c r="G113" s="9">
        <v>63000</v>
      </c>
      <c r="H113" s="9">
        <f t="shared" si="4"/>
        <v>315000</v>
      </c>
      <c r="I113" s="4" t="s">
        <v>622</v>
      </c>
      <c r="J113" s="4"/>
    </row>
    <row r="114" spans="1:10" s="30" customFormat="1" ht="24.9" customHeight="1">
      <c r="A114" s="14">
        <v>51</v>
      </c>
      <c r="B114" s="28" t="s">
        <v>61</v>
      </c>
      <c r="C114" s="14"/>
      <c r="D114" s="14" t="s">
        <v>248</v>
      </c>
      <c r="E114" s="14" t="s">
        <v>6</v>
      </c>
      <c r="F114" s="29">
        <v>50</v>
      </c>
      <c r="G114" s="9">
        <v>73000</v>
      </c>
      <c r="H114" s="9">
        <f t="shared" si="4"/>
        <v>3650000</v>
      </c>
      <c r="I114" s="4" t="s">
        <v>622</v>
      </c>
      <c r="J114" s="4"/>
    </row>
    <row r="115" spans="1:10" s="30" customFormat="1" ht="24.9" customHeight="1">
      <c r="A115" s="14">
        <v>52</v>
      </c>
      <c r="B115" s="28" t="s">
        <v>62</v>
      </c>
      <c r="C115" s="14"/>
      <c r="D115" s="14" t="s">
        <v>248</v>
      </c>
      <c r="E115" s="14" t="s">
        <v>6</v>
      </c>
      <c r="F115" s="29">
        <v>50</v>
      </c>
      <c r="G115" s="9">
        <v>76000</v>
      </c>
      <c r="H115" s="9">
        <f t="shared" si="4"/>
        <v>3800000</v>
      </c>
      <c r="I115" s="4" t="s">
        <v>622</v>
      </c>
      <c r="J115" s="4"/>
    </row>
    <row r="116" spans="1:10" s="30" customFormat="1" ht="24.9" customHeight="1">
      <c r="A116" s="14">
        <v>53</v>
      </c>
      <c r="B116" s="28" t="s">
        <v>234</v>
      </c>
      <c r="C116" s="14"/>
      <c r="D116" s="14" t="s">
        <v>248</v>
      </c>
      <c r="E116" s="14" t="s">
        <v>6</v>
      </c>
      <c r="F116" s="29">
        <v>30</v>
      </c>
      <c r="G116" s="9">
        <v>34000</v>
      </c>
      <c r="H116" s="9">
        <f t="shared" si="4"/>
        <v>1020000</v>
      </c>
      <c r="I116" s="4" t="s">
        <v>622</v>
      </c>
      <c r="J116" s="4"/>
    </row>
    <row r="117" spans="1:10" s="30" customFormat="1" ht="24.9" customHeight="1">
      <c r="A117" s="14">
        <v>54</v>
      </c>
      <c r="B117" s="28" t="s">
        <v>235</v>
      </c>
      <c r="C117" s="14"/>
      <c r="D117" s="14" t="s">
        <v>248</v>
      </c>
      <c r="E117" s="14" t="s">
        <v>6</v>
      </c>
      <c r="F117" s="29">
        <v>30</v>
      </c>
      <c r="G117" s="9">
        <v>34000</v>
      </c>
      <c r="H117" s="9">
        <f t="shared" si="4"/>
        <v>1020000</v>
      </c>
      <c r="I117" s="4" t="s">
        <v>622</v>
      </c>
      <c r="J117" s="4"/>
    </row>
    <row r="118" spans="1:10" s="38" customFormat="1" ht="24.9" customHeight="1">
      <c r="A118" s="14">
        <v>55</v>
      </c>
      <c r="B118" s="28" t="s">
        <v>236</v>
      </c>
      <c r="C118" s="14"/>
      <c r="D118" s="14" t="s">
        <v>248</v>
      </c>
      <c r="E118" s="14" t="s">
        <v>6</v>
      </c>
      <c r="F118" s="29">
        <v>30</v>
      </c>
      <c r="G118" s="9">
        <v>34000</v>
      </c>
      <c r="H118" s="9">
        <f t="shared" si="4"/>
        <v>1020000</v>
      </c>
      <c r="I118" s="4" t="s">
        <v>622</v>
      </c>
      <c r="J118" s="4"/>
    </row>
    <row r="119" spans="1:10" s="38" customFormat="1" ht="24.9" customHeight="1">
      <c r="A119" s="14">
        <v>56</v>
      </c>
      <c r="B119" s="28" t="s">
        <v>689</v>
      </c>
      <c r="C119" s="14" t="s">
        <v>553</v>
      </c>
      <c r="D119" s="14" t="s">
        <v>248</v>
      </c>
      <c r="E119" s="14" t="s">
        <v>30</v>
      </c>
      <c r="F119" s="29">
        <v>1</v>
      </c>
      <c r="G119" s="9">
        <v>4320000</v>
      </c>
      <c r="H119" s="9">
        <f t="shared" si="4"/>
        <v>4320000</v>
      </c>
      <c r="I119" s="4" t="s">
        <v>622</v>
      </c>
      <c r="J119" s="4" t="s">
        <v>386</v>
      </c>
    </row>
    <row r="120" spans="1:10" s="30" customFormat="1" ht="24.9" customHeight="1">
      <c r="A120" s="14">
        <v>57</v>
      </c>
      <c r="B120" s="28" t="s">
        <v>219</v>
      </c>
      <c r="C120" s="14"/>
      <c r="D120" s="14" t="s">
        <v>255</v>
      </c>
      <c r="E120" s="14" t="s">
        <v>111</v>
      </c>
      <c r="F120" s="29">
        <v>50</v>
      </c>
      <c r="G120" s="9">
        <v>53000</v>
      </c>
      <c r="H120" s="9">
        <f t="shared" si="4"/>
        <v>2650000</v>
      </c>
      <c r="I120" s="4" t="s">
        <v>622</v>
      </c>
      <c r="J120" s="4"/>
    </row>
    <row r="121" spans="1:10" s="30" customFormat="1" ht="24.9" customHeight="1">
      <c r="A121" s="14">
        <v>58</v>
      </c>
      <c r="B121" s="28" t="s">
        <v>220</v>
      </c>
      <c r="C121" s="14"/>
      <c r="D121" s="14" t="s">
        <v>255</v>
      </c>
      <c r="E121" s="14" t="s">
        <v>111</v>
      </c>
      <c r="F121" s="29">
        <v>10</v>
      </c>
      <c r="G121" s="9">
        <v>45000</v>
      </c>
      <c r="H121" s="9">
        <f t="shared" si="4"/>
        <v>450000</v>
      </c>
      <c r="I121" s="4" t="s">
        <v>622</v>
      </c>
      <c r="J121" s="4"/>
    </row>
    <row r="122" spans="1:10" s="30" customFormat="1" ht="24.9" customHeight="1">
      <c r="A122" s="14">
        <v>59</v>
      </c>
      <c r="B122" s="28" t="s">
        <v>63</v>
      </c>
      <c r="C122" s="14"/>
      <c r="D122" s="14" t="s">
        <v>255</v>
      </c>
      <c r="E122" s="14" t="s">
        <v>111</v>
      </c>
      <c r="F122" s="29">
        <v>5</v>
      </c>
      <c r="G122" s="9">
        <v>135000</v>
      </c>
      <c r="H122" s="9">
        <f t="shared" si="4"/>
        <v>675000</v>
      </c>
      <c r="I122" s="4" t="s">
        <v>622</v>
      </c>
      <c r="J122" s="4"/>
    </row>
    <row r="123" spans="1:10" s="30" customFormat="1" ht="24.9" customHeight="1">
      <c r="A123" s="14">
        <v>60</v>
      </c>
      <c r="B123" s="28" t="s">
        <v>64</v>
      </c>
      <c r="C123" s="14" t="s">
        <v>554</v>
      </c>
      <c r="D123" s="14" t="s">
        <v>643</v>
      </c>
      <c r="E123" s="14" t="s">
        <v>6</v>
      </c>
      <c r="F123" s="29">
        <v>1</v>
      </c>
      <c r="G123" s="9">
        <v>3000000</v>
      </c>
      <c r="H123" s="9">
        <f t="shared" si="4"/>
        <v>3000000</v>
      </c>
      <c r="I123" s="4" t="s">
        <v>622</v>
      </c>
      <c r="J123" s="4"/>
    </row>
    <row r="124" spans="1:10" s="30" customFormat="1" ht="24.9" customHeight="1">
      <c r="A124" s="14">
        <v>61</v>
      </c>
      <c r="B124" s="28" t="s">
        <v>65</v>
      </c>
      <c r="C124" s="14"/>
      <c r="D124" s="14" t="s">
        <v>255</v>
      </c>
      <c r="E124" s="14" t="s">
        <v>66</v>
      </c>
      <c r="F124" s="29">
        <v>100</v>
      </c>
      <c r="G124" s="9">
        <v>34000</v>
      </c>
      <c r="H124" s="9">
        <f t="shared" si="4"/>
        <v>3400000</v>
      </c>
      <c r="I124" s="4" t="s">
        <v>622</v>
      </c>
      <c r="J124" s="4"/>
    </row>
    <row r="125" spans="1:10" s="30" customFormat="1" ht="24.9" customHeight="1">
      <c r="A125" s="14">
        <v>62</v>
      </c>
      <c r="B125" s="28" t="s">
        <v>67</v>
      </c>
      <c r="C125" s="14"/>
      <c r="D125" s="14" t="s">
        <v>255</v>
      </c>
      <c r="E125" s="14" t="s">
        <v>181</v>
      </c>
      <c r="F125" s="29">
        <v>50</v>
      </c>
      <c r="G125" s="9">
        <v>7000</v>
      </c>
      <c r="H125" s="9">
        <f t="shared" si="4"/>
        <v>350000</v>
      </c>
      <c r="I125" s="4" t="s">
        <v>622</v>
      </c>
      <c r="J125" s="4"/>
    </row>
    <row r="126" spans="1:10" s="30" customFormat="1" ht="24.9" customHeight="1">
      <c r="A126" s="14">
        <v>63</v>
      </c>
      <c r="B126" s="28" t="s">
        <v>68</v>
      </c>
      <c r="C126" s="14"/>
      <c r="D126" s="14" t="s">
        <v>255</v>
      </c>
      <c r="E126" s="14" t="s">
        <v>69</v>
      </c>
      <c r="F126" s="29">
        <v>40</v>
      </c>
      <c r="G126" s="9">
        <v>8000</v>
      </c>
      <c r="H126" s="9">
        <f t="shared" si="4"/>
        <v>320000</v>
      </c>
      <c r="I126" s="4" t="s">
        <v>622</v>
      </c>
      <c r="J126" s="4"/>
    </row>
    <row r="127" spans="1:10" s="30" customFormat="1" ht="24.9" customHeight="1">
      <c r="A127" s="14">
        <v>64</v>
      </c>
      <c r="B127" s="28" t="s">
        <v>70</v>
      </c>
      <c r="C127" s="14"/>
      <c r="D127" s="14" t="s">
        <v>248</v>
      </c>
      <c r="E127" s="14" t="s">
        <v>71</v>
      </c>
      <c r="F127" s="29">
        <v>3</v>
      </c>
      <c r="G127" s="9">
        <v>39000</v>
      </c>
      <c r="H127" s="9">
        <f t="shared" si="4"/>
        <v>117000</v>
      </c>
      <c r="I127" s="4" t="s">
        <v>622</v>
      </c>
      <c r="J127" s="4"/>
    </row>
    <row r="128" spans="1:10" s="30" customFormat="1" ht="24.9" customHeight="1">
      <c r="A128" s="14">
        <v>65</v>
      </c>
      <c r="B128" s="28" t="s">
        <v>736</v>
      </c>
      <c r="C128" s="14"/>
      <c r="D128" s="14" t="s">
        <v>248</v>
      </c>
      <c r="E128" s="14" t="s">
        <v>111</v>
      </c>
      <c r="F128" s="29">
        <v>10</v>
      </c>
      <c r="G128" s="9">
        <v>189000</v>
      </c>
      <c r="H128" s="9">
        <f t="shared" si="4"/>
        <v>1890000</v>
      </c>
      <c r="I128" s="4" t="s">
        <v>622</v>
      </c>
      <c r="J128" s="4"/>
    </row>
    <row r="129" spans="1:10" s="38" customFormat="1" ht="24.9" customHeight="1">
      <c r="A129" s="14">
        <v>66</v>
      </c>
      <c r="B129" s="28" t="s">
        <v>72</v>
      </c>
      <c r="C129" s="14"/>
      <c r="D129" s="14" t="s">
        <v>255</v>
      </c>
      <c r="E129" s="14" t="s">
        <v>8</v>
      </c>
      <c r="F129" s="29">
        <v>10</v>
      </c>
      <c r="G129" s="9">
        <v>112000</v>
      </c>
      <c r="H129" s="9">
        <f t="shared" ref="H129:H191" si="5">F129*G129</f>
        <v>1120000</v>
      </c>
      <c r="I129" s="4" t="s">
        <v>622</v>
      </c>
      <c r="J129" s="25" t="s">
        <v>73</v>
      </c>
    </row>
    <row r="130" spans="1:10" s="30" customFormat="1" ht="24.9" customHeight="1">
      <c r="A130" s="14">
        <v>67</v>
      </c>
      <c r="B130" s="28" t="s">
        <v>737</v>
      </c>
      <c r="C130" s="14" t="s">
        <v>555</v>
      </c>
      <c r="D130" s="14" t="s">
        <v>248</v>
      </c>
      <c r="E130" s="14" t="s">
        <v>30</v>
      </c>
      <c r="F130" s="29">
        <v>1</v>
      </c>
      <c r="G130" s="3">
        <v>3430000</v>
      </c>
      <c r="H130" s="9">
        <f t="shared" si="5"/>
        <v>3430000</v>
      </c>
      <c r="I130" s="4" t="s">
        <v>623</v>
      </c>
      <c r="J130" s="4"/>
    </row>
    <row r="131" spans="1:10" s="38" customFormat="1" ht="24.9" customHeight="1">
      <c r="A131" s="14">
        <v>68</v>
      </c>
      <c r="B131" s="28" t="s">
        <v>738</v>
      </c>
      <c r="C131" s="14" t="s">
        <v>556</v>
      </c>
      <c r="D131" s="14" t="s">
        <v>248</v>
      </c>
      <c r="E131" s="14" t="s">
        <v>6</v>
      </c>
      <c r="F131" s="29">
        <v>3</v>
      </c>
      <c r="G131" s="9">
        <v>1200000</v>
      </c>
      <c r="H131" s="9">
        <f t="shared" si="5"/>
        <v>3600000</v>
      </c>
      <c r="I131" s="4" t="s">
        <v>623</v>
      </c>
      <c r="J131" s="4"/>
    </row>
    <row r="132" spans="1:10" s="30" customFormat="1" ht="24.9" customHeight="1">
      <c r="A132" s="14">
        <v>69</v>
      </c>
      <c r="B132" s="28" t="s">
        <v>739</v>
      </c>
      <c r="C132" s="14" t="s">
        <v>557</v>
      </c>
      <c r="D132" s="14" t="s">
        <v>248</v>
      </c>
      <c r="E132" s="14" t="s">
        <v>30</v>
      </c>
      <c r="F132" s="29">
        <v>3</v>
      </c>
      <c r="G132" s="9">
        <v>1600000</v>
      </c>
      <c r="H132" s="9">
        <f t="shared" si="5"/>
        <v>4800000</v>
      </c>
      <c r="I132" s="4" t="s">
        <v>623</v>
      </c>
      <c r="J132" s="4"/>
    </row>
    <row r="133" spans="1:10" s="38" customFormat="1" ht="24.9" customHeight="1">
      <c r="A133" s="14">
        <v>70</v>
      </c>
      <c r="B133" s="28" t="s">
        <v>221</v>
      </c>
      <c r="C133" s="14" t="s">
        <v>558</v>
      </c>
      <c r="D133" s="14" t="s">
        <v>643</v>
      </c>
      <c r="E133" s="14" t="s">
        <v>8</v>
      </c>
      <c r="F133" s="29">
        <v>5</v>
      </c>
      <c r="G133" s="3">
        <v>2420000</v>
      </c>
      <c r="H133" s="9">
        <f t="shared" si="5"/>
        <v>12100000</v>
      </c>
      <c r="I133" s="4" t="s">
        <v>623</v>
      </c>
      <c r="J133" s="4"/>
    </row>
    <row r="134" spans="1:10" s="38" customFormat="1" ht="24.9" customHeight="1">
      <c r="A134" s="14">
        <v>71</v>
      </c>
      <c r="B134" s="28" t="s">
        <v>473</v>
      </c>
      <c r="C134" s="14"/>
      <c r="D134" s="14" t="s">
        <v>255</v>
      </c>
      <c r="E134" s="14" t="s">
        <v>6</v>
      </c>
      <c r="F134" s="29">
        <v>10</v>
      </c>
      <c r="G134" s="9">
        <v>252000</v>
      </c>
      <c r="H134" s="9">
        <f t="shared" si="5"/>
        <v>2520000</v>
      </c>
      <c r="I134" s="4" t="s">
        <v>622</v>
      </c>
      <c r="J134" s="4"/>
    </row>
    <row r="135" spans="1:10" s="38" customFormat="1" ht="24.9" customHeight="1">
      <c r="A135" s="14">
        <v>72</v>
      </c>
      <c r="B135" s="28" t="s">
        <v>74</v>
      </c>
      <c r="C135" s="14"/>
      <c r="D135" s="14" t="s">
        <v>248</v>
      </c>
      <c r="E135" s="14" t="s">
        <v>30</v>
      </c>
      <c r="F135" s="29">
        <v>5</v>
      </c>
      <c r="G135" s="9">
        <v>504000</v>
      </c>
      <c r="H135" s="9">
        <f t="shared" si="5"/>
        <v>2520000</v>
      </c>
      <c r="I135" s="4" t="s">
        <v>622</v>
      </c>
      <c r="J135" s="4"/>
    </row>
    <row r="136" spans="1:10" s="38" customFormat="1" ht="24.9" customHeight="1">
      <c r="A136" s="14">
        <v>73</v>
      </c>
      <c r="B136" s="28" t="s">
        <v>75</v>
      </c>
      <c r="C136" s="14"/>
      <c r="D136" s="14" t="s">
        <v>255</v>
      </c>
      <c r="E136" s="14" t="s">
        <v>8</v>
      </c>
      <c r="F136" s="29">
        <v>20</v>
      </c>
      <c r="G136" s="9">
        <v>28000</v>
      </c>
      <c r="H136" s="9">
        <f t="shared" si="5"/>
        <v>560000</v>
      </c>
      <c r="I136" s="4" t="s">
        <v>622</v>
      </c>
      <c r="J136" s="4"/>
    </row>
    <row r="137" spans="1:10" s="38" customFormat="1" ht="24.9" customHeight="1">
      <c r="A137" s="14">
        <v>74</v>
      </c>
      <c r="B137" s="28" t="s">
        <v>740</v>
      </c>
      <c r="C137" s="14" t="s">
        <v>644</v>
      </c>
      <c r="D137" s="14" t="s">
        <v>255</v>
      </c>
      <c r="E137" s="14" t="s">
        <v>6</v>
      </c>
      <c r="F137" s="29">
        <v>10</v>
      </c>
      <c r="G137" s="9">
        <v>550000</v>
      </c>
      <c r="H137" s="9">
        <f t="shared" si="5"/>
        <v>5500000</v>
      </c>
      <c r="I137" s="4" t="s">
        <v>622</v>
      </c>
      <c r="J137" s="4"/>
    </row>
    <row r="138" spans="1:10" s="38" customFormat="1" ht="24.9" customHeight="1">
      <c r="A138" s="14">
        <v>75</v>
      </c>
      <c r="B138" s="28" t="s">
        <v>76</v>
      </c>
      <c r="C138" s="14"/>
      <c r="D138" s="14" t="s">
        <v>248</v>
      </c>
      <c r="E138" s="14" t="s">
        <v>6</v>
      </c>
      <c r="F138" s="29">
        <v>100</v>
      </c>
      <c r="G138" s="9">
        <v>21000</v>
      </c>
      <c r="H138" s="9">
        <f t="shared" si="5"/>
        <v>2100000</v>
      </c>
      <c r="I138" s="4" t="s">
        <v>622</v>
      </c>
      <c r="J138" s="4"/>
    </row>
    <row r="139" spans="1:10" s="38" customFormat="1" ht="24.9" customHeight="1">
      <c r="A139" s="14">
        <v>76</v>
      </c>
      <c r="B139" s="28" t="s">
        <v>77</v>
      </c>
      <c r="C139" s="14"/>
      <c r="D139" s="14" t="s">
        <v>248</v>
      </c>
      <c r="E139" s="14" t="s">
        <v>6</v>
      </c>
      <c r="F139" s="29">
        <v>100</v>
      </c>
      <c r="G139" s="9">
        <v>22000</v>
      </c>
      <c r="H139" s="9">
        <f t="shared" si="5"/>
        <v>2200000</v>
      </c>
      <c r="I139" s="4" t="s">
        <v>622</v>
      </c>
      <c r="J139" s="4"/>
    </row>
    <row r="140" spans="1:10" s="38" customFormat="1" ht="24.9" customHeight="1">
      <c r="A140" s="14">
        <v>77</v>
      </c>
      <c r="B140" s="28" t="s">
        <v>222</v>
      </c>
      <c r="C140" s="14"/>
      <c r="D140" s="14" t="s">
        <v>248</v>
      </c>
      <c r="E140" s="14" t="s">
        <v>6</v>
      </c>
      <c r="F140" s="29">
        <v>50</v>
      </c>
      <c r="G140" s="9">
        <v>38000</v>
      </c>
      <c r="H140" s="9">
        <f t="shared" si="5"/>
        <v>1900000</v>
      </c>
      <c r="I140" s="4" t="s">
        <v>622</v>
      </c>
      <c r="J140" s="4"/>
    </row>
    <row r="141" spans="1:10" s="38" customFormat="1" ht="24.9" customHeight="1">
      <c r="A141" s="14">
        <v>78</v>
      </c>
      <c r="B141" s="28" t="s">
        <v>741</v>
      </c>
      <c r="C141" s="14"/>
      <c r="D141" s="14" t="s">
        <v>248</v>
      </c>
      <c r="E141" s="14" t="s">
        <v>6</v>
      </c>
      <c r="F141" s="29">
        <v>50</v>
      </c>
      <c r="G141" s="9">
        <v>38000</v>
      </c>
      <c r="H141" s="9">
        <f t="shared" si="5"/>
        <v>1900000</v>
      </c>
      <c r="I141" s="4" t="s">
        <v>622</v>
      </c>
      <c r="J141" s="4"/>
    </row>
    <row r="142" spans="1:10" s="38" customFormat="1" ht="24.9" customHeight="1">
      <c r="A142" s="14">
        <v>79</v>
      </c>
      <c r="B142" s="28" t="s">
        <v>78</v>
      </c>
      <c r="C142" s="14"/>
      <c r="D142" s="14" t="s">
        <v>248</v>
      </c>
      <c r="E142" s="14" t="s">
        <v>6</v>
      </c>
      <c r="F142" s="29">
        <v>50</v>
      </c>
      <c r="G142" s="9">
        <v>38000</v>
      </c>
      <c r="H142" s="9">
        <f t="shared" si="5"/>
        <v>1900000</v>
      </c>
      <c r="I142" s="4" t="s">
        <v>622</v>
      </c>
      <c r="J142" s="4"/>
    </row>
    <row r="143" spans="1:10" s="38" customFormat="1" ht="24.9" customHeight="1">
      <c r="A143" s="14">
        <v>80</v>
      </c>
      <c r="B143" s="28" t="s">
        <v>449</v>
      </c>
      <c r="C143" s="14"/>
      <c r="D143" s="14" t="s">
        <v>255</v>
      </c>
      <c r="E143" s="14" t="s">
        <v>79</v>
      </c>
      <c r="F143" s="29">
        <v>200</v>
      </c>
      <c r="G143" s="9">
        <v>4000</v>
      </c>
      <c r="H143" s="9">
        <f t="shared" si="5"/>
        <v>800000</v>
      </c>
      <c r="I143" s="4" t="s">
        <v>622</v>
      </c>
      <c r="J143" s="4"/>
    </row>
    <row r="144" spans="1:10" s="38" customFormat="1" ht="24.9" customHeight="1">
      <c r="A144" s="14">
        <v>81</v>
      </c>
      <c r="B144" s="28" t="s">
        <v>80</v>
      </c>
      <c r="C144" s="14"/>
      <c r="D144" s="14" t="s">
        <v>255</v>
      </c>
      <c r="E144" s="14" t="s">
        <v>79</v>
      </c>
      <c r="F144" s="29">
        <v>200</v>
      </c>
      <c r="G144" s="9">
        <v>2000</v>
      </c>
      <c r="H144" s="9">
        <f t="shared" si="5"/>
        <v>400000</v>
      </c>
      <c r="I144" s="4" t="s">
        <v>622</v>
      </c>
      <c r="J144" s="4"/>
    </row>
    <row r="145" spans="1:10" s="38" customFormat="1" ht="24.9" customHeight="1">
      <c r="A145" s="14">
        <v>82</v>
      </c>
      <c r="B145" s="28" t="s">
        <v>81</v>
      </c>
      <c r="C145" s="14"/>
      <c r="D145" s="16" t="s">
        <v>308</v>
      </c>
      <c r="E145" s="14" t="s">
        <v>286</v>
      </c>
      <c r="F145" s="29">
        <v>100</v>
      </c>
      <c r="G145" s="9">
        <v>11000</v>
      </c>
      <c r="H145" s="9">
        <f t="shared" si="5"/>
        <v>1100000</v>
      </c>
      <c r="I145" s="4" t="s">
        <v>622</v>
      </c>
      <c r="J145" s="4"/>
    </row>
    <row r="146" spans="1:10" s="38" customFormat="1" ht="24.9" customHeight="1">
      <c r="A146" s="14">
        <v>83</v>
      </c>
      <c r="B146" s="28" t="s">
        <v>617</v>
      </c>
      <c r="C146" s="14"/>
      <c r="D146" s="14" t="s">
        <v>255</v>
      </c>
      <c r="E146" s="14" t="s">
        <v>60</v>
      </c>
      <c r="F146" s="29">
        <v>20</v>
      </c>
      <c r="G146" s="9">
        <v>17000</v>
      </c>
      <c r="H146" s="9">
        <f t="shared" si="5"/>
        <v>340000</v>
      </c>
      <c r="I146" s="4" t="s">
        <v>622</v>
      </c>
      <c r="J146" s="4"/>
    </row>
    <row r="147" spans="1:10" s="38" customFormat="1" ht="24.9" customHeight="1">
      <c r="A147" s="14">
        <v>84</v>
      </c>
      <c r="B147" s="28" t="s">
        <v>82</v>
      </c>
      <c r="C147" s="14"/>
      <c r="D147" s="16" t="s">
        <v>308</v>
      </c>
      <c r="E147" s="14" t="s">
        <v>6</v>
      </c>
      <c r="F147" s="29">
        <v>50</v>
      </c>
      <c r="G147" s="9">
        <v>14000</v>
      </c>
      <c r="H147" s="9">
        <f t="shared" si="5"/>
        <v>700000</v>
      </c>
      <c r="I147" s="4" t="s">
        <v>622</v>
      </c>
      <c r="J147" s="4"/>
    </row>
    <row r="148" spans="1:10" s="30" customFormat="1" ht="24.9" customHeight="1">
      <c r="A148" s="14">
        <v>85</v>
      </c>
      <c r="B148" s="28" t="s">
        <v>83</v>
      </c>
      <c r="C148" s="14"/>
      <c r="D148" s="14" t="s">
        <v>255</v>
      </c>
      <c r="E148" s="14" t="s">
        <v>111</v>
      </c>
      <c r="F148" s="29">
        <v>50</v>
      </c>
      <c r="G148" s="3">
        <v>36000</v>
      </c>
      <c r="H148" s="9">
        <f t="shared" si="5"/>
        <v>1800000</v>
      </c>
      <c r="I148" s="4" t="s">
        <v>622</v>
      </c>
      <c r="J148" s="4"/>
    </row>
    <row r="149" spans="1:10" s="30" customFormat="1" ht="24.9" customHeight="1">
      <c r="A149" s="14">
        <v>86</v>
      </c>
      <c r="B149" s="28" t="s">
        <v>84</v>
      </c>
      <c r="C149" s="14"/>
      <c r="D149" s="14" t="s">
        <v>255</v>
      </c>
      <c r="E149" s="14" t="s">
        <v>111</v>
      </c>
      <c r="F149" s="29">
        <v>50</v>
      </c>
      <c r="G149" s="3">
        <v>27000</v>
      </c>
      <c r="H149" s="9">
        <f t="shared" si="5"/>
        <v>1350000</v>
      </c>
      <c r="I149" s="4" t="s">
        <v>622</v>
      </c>
      <c r="J149" s="4"/>
    </row>
    <row r="150" spans="1:10" s="30" customFormat="1" ht="24.9" customHeight="1">
      <c r="A150" s="14">
        <v>87</v>
      </c>
      <c r="B150" s="28" t="s">
        <v>85</v>
      </c>
      <c r="C150" s="14"/>
      <c r="D150" s="14" t="s">
        <v>255</v>
      </c>
      <c r="E150" s="14" t="s">
        <v>86</v>
      </c>
      <c r="F150" s="29">
        <v>100</v>
      </c>
      <c r="G150" s="9">
        <v>5000</v>
      </c>
      <c r="H150" s="9">
        <f t="shared" si="5"/>
        <v>500000</v>
      </c>
      <c r="I150" s="4" t="s">
        <v>622</v>
      </c>
      <c r="J150" s="4"/>
    </row>
    <row r="151" spans="1:10" s="30" customFormat="1" ht="24.9" customHeight="1">
      <c r="A151" s="14">
        <v>88</v>
      </c>
      <c r="B151" s="28" t="s">
        <v>690</v>
      </c>
      <c r="C151" s="14"/>
      <c r="D151" s="14" t="s">
        <v>255</v>
      </c>
      <c r="E151" s="14" t="s">
        <v>111</v>
      </c>
      <c r="F151" s="29">
        <v>10</v>
      </c>
      <c r="G151" s="9">
        <v>50000</v>
      </c>
      <c r="H151" s="9">
        <f t="shared" si="5"/>
        <v>500000</v>
      </c>
      <c r="I151" s="4" t="s">
        <v>622</v>
      </c>
      <c r="J151" s="4"/>
    </row>
    <row r="152" spans="1:10" s="30" customFormat="1" ht="24.9" customHeight="1">
      <c r="A152" s="14">
        <v>89</v>
      </c>
      <c r="B152" s="28" t="s">
        <v>659</v>
      </c>
      <c r="C152" s="14"/>
      <c r="D152" s="14" t="s">
        <v>255</v>
      </c>
      <c r="E152" s="14" t="s">
        <v>111</v>
      </c>
      <c r="F152" s="29">
        <v>50</v>
      </c>
      <c r="G152" s="9">
        <v>75000</v>
      </c>
      <c r="H152" s="9">
        <f t="shared" si="5"/>
        <v>3750000</v>
      </c>
      <c r="I152" s="4" t="s">
        <v>622</v>
      </c>
      <c r="J152" s="4"/>
    </row>
    <row r="153" spans="1:10" s="38" customFormat="1" ht="24.9" customHeight="1">
      <c r="A153" s="14">
        <v>90</v>
      </c>
      <c r="B153" s="28" t="s">
        <v>179</v>
      </c>
      <c r="C153" s="14"/>
      <c r="D153" s="14" t="s">
        <v>255</v>
      </c>
      <c r="E153" s="14" t="s">
        <v>362</v>
      </c>
      <c r="F153" s="29">
        <v>400</v>
      </c>
      <c r="G153" s="9">
        <v>21000</v>
      </c>
      <c r="H153" s="9">
        <f>F153*G153</f>
        <v>8400000</v>
      </c>
      <c r="I153" s="4" t="s">
        <v>622</v>
      </c>
      <c r="J153" s="4"/>
    </row>
    <row r="154" spans="1:10" s="38" customFormat="1" ht="24.9" customHeight="1">
      <c r="A154" s="14">
        <v>91</v>
      </c>
      <c r="B154" s="28" t="s">
        <v>87</v>
      </c>
      <c r="C154" s="14" t="s">
        <v>559</v>
      </c>
      <c r="D154" s="14" t="s">
        <v>255</v>
      </c>
      <c r="E154" s="14" t="s">
        <v>6</v>
      </c>
      <c r="F154" s="29">
        <v>10</v>
      </c>
      <c r="G154" s="9">
        <v>550000</v>
      </c>
      <c r="H154" s="9">
        <f t="shared" si="5"/>
        <v>5500000</v>
      </c>
      <c r="I154" s="4" t="s">
        <v>622</v>
      </c>
      <c r="J154" s="4"/>
    </row>
    <row r="155" spans="1:10" s="38" customFormat="1" ht="24.9" customHeight="1">
      <c r="A155" s="14">
        <v>92</v>
      </c>
      <c r="B155" s="28" t="s">
        <v>474</v>
      </c>
      <c r="C155" s="14" t="s">
        <v>560</v>
      </c>
      <c r="D155" s="14" t="s">
        <v>248</v>
      </c>
      <c r="E155" s="14" t="s">
        <v>30</v>
      </c>
      <c r="F155" s="29">
        <v>4</v>
      </c>
      <c r="G155" s="9">
        <v>750000</v>
      </c>
      <c r="H155" s="9">
        <f t="shared" si="5"/>
        <v>3000000</v>
      </c>
      <c r="I155" s="4" t="s">
        <v>623</v>
      </c>
      <c r="J155" s="4"/>
    </row>
    <row r="156" spans="1:10" s="38" customFormat="1" ht="24.9" customHeight="1">
      <c r="A156" s="14">
        <v>93</v>
      </c>
      <c r="B156" s="28" t="s">
        <v>742</v>
      </c>
      <c r="C156" s="14" t="s">
        <v>88</v>
      </c>
      <c r="D156" s="14" t="s">
        <v>248</v>
      </c>
      <c r="E156" s="14" t="s">
        <v>6</v>
      </c>
      <c r="F156" s="29">
        <v>3</v>
      </c>
      <c r="G156" s="9">
        <v>450000</v>
      </c>
      <c r="H156" s="9">
        <f t="shared" si="5"/>
        <v>1350000</v>
      </c>
      <c r="I156" s="4" t="s">
        <v>623</v>
      </c>
      <c r="J156" s="4"/>
    </row>
    <row r="157" spans="1:10" s="56" customFormat="1" ht="24.9" customHeight="1">
      <c r="A157" s="14">
        <v>94</v>
      </c>
      <c r="B157" s="28" t="s">
        <v>743</v>
      </c>
      <c r="C157" s="53" t="s">
        <v>561</v>
      </c>
      <c r="D157" s="54" t="s">
        <v>308</v>
      </c>
      <c r="E157" s="53" t="s">
        <v>6</v>
      </c>
      <c r="F157" s="29">
        <v>20</v>
      </c>
      <c r="G157" s="9">
        <v>230000</v>
      </c>
      <c r="H157" s="9">
        <f t="shared" si="5"/>
        <v>4600000</v>
      </c>
      <c r="I157" s="55" t="s">
        <v>623</v>
      </c>
      <c r="J157" s="55"/>
    </row>
    <row r="158" spans="1:10" s="38" customFormat="1" ht="24.9" customHeight="1">
      <c r="A158" s="14">
        <v>95</v>
      </c>
      <c r="B158" s="28" t="s">
        <v>744</v>
      </c>
      <c r="C158" s="14" t="s">
        <v>562</v>
      </c>
      <c r="D158" s="14" t="s">
        <v>248</v>
      </c>
      <c r="E158" s="14" t="s">
        <v>6</v>
      </c>
      <c r="F158" s="29">
        <v>20</v>
      </c>
      <c r="G158" s="9">
        <v>100000</v>
      </c>
      <c r="H158" s="9">
        <f t="shared" si="5"/>
        <v>2000000</v>
      </c>
      <c r="I158" s="4" t="s">
        <v>623</v>
      </c>
      <c r="J158" s="4"/>
    </row>
    <row r="159" spans="1:10" s="38" customFormat="1" ht="24.9" customHeight="1">
      <c r="A159" s="14">
        <v>96</v>
      </c>
      <c r="B159" s="28" t="s">
        <v>89</v>
      </c>
      <c r="C159" s="14" t="s">
        <v>563</v>
      </c>
      <c r="D159" s="14" t="s">
        <v>308</v>
      </c>
      <c r="E159" s="14" t="s">
        <v>6</v>
      </c>
      <c r="F159" s="29">
        <v>20</v>
      </c>
      <c r="G159" s="9">
        <v>150000</v>
      </c>
      <c r="H159" s="9">
        <f t="shared" si="5"/>
        <v>3000000</v>
      </c>
      <c r="I159" s="4" t="s">
        <v>623</v>
      </c>
      <c r="J159" s="4"/>
    </row>
    <row r="160" spans="1:10" s="38" customFormat="1" ht="24.9" customHeight="1">
      <c r="A160" s="14">
        <v>97</v>
      </c>
      <c r="B160" s="28" t="s">
        <v>90</v>
      </c>
      <c r="C160" s="14"/>
      <c r="D160" s="14" t="s">
        <v>248</v>
      </c>
      <c r="E160" s="14" t="s">
        <v>8</v>
      </c>
      <c r="F160" s="29">
        <v>5</v>
      </c>
      <c r="G160" s="9">
        <v>532000</v>
      </c>
      <c r="H160" s="9">
        <f t="shared" si="5"/>
        <v>2660000</v>
      </c>
      <c r="I160" s="4" t="s">
        <v>622</v>
      </c>
      <c r="J160" s="4"/>
    </row>
    <row r="161" spans="1:10" s="38" customFormat="1" ht="24.9" customHeight="1">
      <c r="A161" s="14">
        <v>98</v>
      </c>
      <c r="B161" s="28" t="s">
        <v>91</v>
      </c>
      <c r="C161" s="14"/>
      <c r="D161" s="14" t="s">
        <v>248</v>
      </c>
      <c r="E161" s="14" t="s">
        <v>8</v>
      </c>
      <c r="F161" s="29">
        <v>10</v>
      </c>
      <c r="G161" s="9">
        <v>320000</v>
      </c>
      <c r="H161" s="9">
        <f t="shared" si="5"/>
        <v>3200000</v>
      </c>
      <c r="I161" s="4" t="s">
        <v>622</v>
      </c>
      <c r="J161" s="4"/>
    </row>
    <row r="162" spans="1:10" s="38" customFormat="1" ht="24.9" customHeight="1">
      <c r="A162" s="14">
        <v>99</v>
      </c>
      <c r="B162" s="28" t="s">
        <v>92</v>
      </c>
      <c r="C162" s="14" t="s">
        <v>564</v>
      </c>
      <c r="D162" s="14" t="s">
        <v>308</v>
      </c>
      <c r="E162" s="14" t="s">
        <v>6</v>
      </c>
      <c r="F162" s="29">
        <v>30</v>
      </c>
      <c r="G162" s="9">
        <v>200000</v>
      </c>
      <c r="H162" s="9">
        <f t="shared" si="5"/>
        <v>6000000</v>
      </c>
      <c r="I162" s="4" t="s">
        <v>622</v>
      </c>
      <c r="J162" s="4"/>
    </row>
    <row r="163" spans="1:10" s="38" customFormat="1" ht="24.9" customHeight="1">
      <c r="A163" s="14">
        <v>100</v>
      </c>
      <c r="B163" s="28" t="s">
        <v>745</v>
      </c>
      <c r="C163" s="14" t="s">
        <v>565</v>
      </c>
      <c r="D163" s="14" t="s">
        <v>248</v>
      </c>
      <c r="E163" s="14" t="s">
        <v>6</v>
      </c>
      <c r="F163" s="29">
        <v>3</v>
      </c>
      <c r="G163" s="9">
        <v>95000</v>
      </c>
      <c r="H163" s="9">
        <f t="shared" si="5"/>
        <v>285000</v>
      </c>
      <c r="I163" s="4" t="s">
        <v>622</v>
      </c>
      <c r="J163" s="4"/>
    </row>
    <row r="164" spans="1:10" s="38" customFormat="1" ht="24.9" customHeight="1">
      <c r="A164" s="14">
        <v>101</v>
      </c>
      <c r="B164" s="28" t="s">
        <v>93</v>
      </c>
      <c r="C164" s="14"/>
      <c r="D164" s="14" t="s">
        <v>255</v>
      </c>
      <c r="E164" s="14" t="s">
        <v>60</v>
      </c>
      <c r="F164" s="29">
        <v>3</v>
      </c>
      <c r="G164" s="9">
        <v>262000</v>
      </c>
      <c r="H164" s="9">
        <f t="shared" si="5"/>
        <v>786000</v>
      </c>
      <c r="I164" s="4" t="s">
        <v>622</v>
      </c>
      <c r="J164" s="4"/>
    </row>
    <row r="165" spans="1:10" s="30" customFormat="1" ht="24.9" customHeight="1">
      <c r="A165" s="14">
        <v>102</v>
      </c>
      <c r="B165" s="28" t="s">
        <v>94</v>
      </c>
      <c r="C165" s="14"/>
      <c r="D165" s="14" t="s">
        <v>255</v>
      </c>
      <c r="E165" s="14" t="s">
        <v>8</v>
      </c>
      <c r="F165" s="29">
        <v>10</v>
      </c>
      <c r="G165" s="9">
        <v>22000</v>
      </c>
      <c r="H165" s="9">
        <f t="shared" si="5"/>
        <v>220000</v>
      </c>
      <c r="I165" s="4" t="s">
        <v>622</v>
      </c>
      <c r="J165" s="4"/>
    </row>
    <row r="166" spans="1:10" s="30" customFormat="1" ht="24.9" customHeight="1">
      <c r="A166" s="14">
        <v>103</v>
      </c>
      <c r="B166" s="28" t="s">
        <v>95</v>
      </c>
      <c r="C166" s="14"/>
      <c r="D166" s="14" t="s">
        <v>255</v>
      </c>
      <c r="E166" s="14" t="s">
        <v>8</v>
      </c>
      <c r="F166" s="29">
        <v>10</v>
      </c>
      <c r="G166" s="9">
        <v>14000</v>
      </c>
      <c r="H166" s="9">
        <f t="shared" si="5"/>
        <v>140000</v>
      </c>
      <c r="I166" s="4" t="s">
        <v>622</v>
      </c>
      <c r="J166" s="4"/>
    </row>
    <row r="167" spans="1:10" s="30" customFormat="1" ht="24.9" customHeight="1">
      <c r="A167" s="14">
        <v>104</v>
      </c>
      <c r="B167" s="28" t="s">
        <v>96</v>
      </c>
      <c r="C167" s="14"/>
      <c r="D167" s="14" t="s">
        <v>255</v>
      </c>
      <c r="E167" s="14" t="s">
        <v>6</v>
      </c>
      <c r="F167" s="29">
        <v>5</v>
      </c>
      <c r="G167" s="9">
        <v>85000</v>
      </c>
      <c r="H167" s="9">
        <f t="shared" si="5"/>
        <v>425000</v>
      </c>
      <c r="I167" s="4" t="s">
        <v>622</v>
      </c>
      <c r="J167" s="4"/>
    </row>
    <row r="168" spans="1:10" s="30" customFormat="1" ht="24.9" customHeight="1">
      <c r="A168" s="14">
        <v>105</v>
      </c>
      <c r="B168" s="28" t="s">
        <v>97</v>
      </c>
      <c r="C168" s="14"/>
      <c r="D168" s="14" t="s">
        <v>255</v>
      </c>
      <c r="E168" s="14" t="s">
        <v>6</v>
      </c>
      <c r="F168" s="29">
        <v>5</v>
      </c>
      <c r="G168" s="9">
        <v>70000</v>
      </c>
      <c r="H168" s="9">
        <f t="shared" si="5"/>
        <v>350000</v>
      </c>
      <c r="I168" s="4" t="s">
        <v>622</v>
      </c>
      <c r="J168" s="4"/>
    </row>
    <row r="169" spans="1:10" s="30" customFormat="1" ht="24.9" customHeight="1">
      <c r="A169" s="14">
        <v>106</v>
      </c>
      <c r="B169" s="28" t="s">
        <v>98</v>
      </c>
      <c r="C169" s="14"/>
      <c r="D169" s="14" t="s">
        <v>255</v>
      </c>
      <c r="E169" s="14" t="s">
        <v>60</v>
      </c>
      <c r="F169" s="29">
        <v>1</v>
      </c>
      <c r="G169" s="9">
        <v>75000</v>
      </c>
      <c r="H169" s="9">
        <f t="shared" si="5"/>
        <v>75000</v>
      </c>
      <c r="I169" s="4" t="s">
        <v>622</v>
      </c>
      <c r="J169" s="4" t="s">
        <v>388</v>
      </c>
    </row>
    <row r="170" spans="1:10" s="30" customFormat="1" ht="24.9" customHeight="1">
      <c r="A170" s="14">
        <v>107</v>
      </c>
      <c r="B170" s="28" t="s">
        <v>99</v>
      </c>
      <c r="C170" s="14"/>
      <c r="D170" s="14" t="s">
        <v>255</v>
      </c>
      <c r="E170" s="14" t="s">
        <v>60</v>
      </c>
      <c r="F170" s="29">
        <v>1</v>
      </c>
      <c r="G170" s="9">
        <v>75000</v>
      </c>
      <c r="H170" s="9">
        <f t="shared" si="5"/>
        <v>75000</v>
      </c>
      <c r="I170" s="4" t="s">
        <v>622</v>
      </c>
      <c r="J170" s="4" t="s">
        <v>387</v>
      </c>
    </row>
    <row r="171" spans="1:10" s="30" customFormat="1" ht="24.9" customHeight="1">
      <c r="A171" s="14">
        <v>108</v>
      </c>
      <c r="B171" s="28" t="s">
        <v>100</v>
      </c>
      <c r="C171" s="14" t="s">
        <v>566</v>
      </c>
      <c r="D171" s="14" t="s">
        <v>293</v>
      </c>
      <c r="E171" s="14" t="s">
        <v>6</v>
      </c>
      <c r="F171" s="29">
        <v>10</v>
      </c>
      <c r="G171" s="9">
        <v>750000</v>
      </c>
      <c r="H171" s="9">
        <f t="shared" si="5"/>
        <v>7500000</v>
      </c>
      <c r="I171" s="4" t="s">
        <v>622</v>
      </c>
      <c r="J171" s="4"/>
    </row>
    <row r="172" spans="1:10" s="38" customFormat="1" ht="24.9" customHeight="1">
      <c r="A172" s="14">
        <v>109</v>
      </c>
      <c r="B172" s="28" t="s">
        <v>101</v>
      </c>
      <c r="C172" s="14"/>
      <c r="D172" s="14" t="s">
        <v>255</v>
      </c>
      <c r="E172" s="14" t="s">
        <v>6</v>
      </c>
      <c r="F172" s="29">
        <v>10</v>
      </c>
      <c r="G172" s="3">
        <v>825000</v>
      </c>
      <c r="H172" s="9">
        <f t="shared" si="5"/>
        <v>8250000</v>
      </c>
      <c r="I172" s="4" t="s">
        <v>622</v>
      </c>
      <c r="J172" s="4"/>
    </row>
    <row r="173" spans="1:10" s="38" customFormat="1" ht="24.9" customHeight="1">
      <c r="A173" s="14">
        <v>110</v>
      </c>
      <c r="B173" s="28" t="s">
        <v>102</v>
      </c>
      <c r="C173" s="14"/>
      <c r="D173" s="14" t="s">
        <v>248</v>
      </c>
      <c r="E173" s="14" t="s">
        <v>6</v>
      </c>
      <c r="F173" s="29">
        <v>3</v>
      </c>
      <c r="G173" s="9">
        <v>98000</v>
      </c>
      <c r="H173" s="9">
        <f t="shared" si="5"/>
        <v>294000</v>
      </c>
      <c r="I173" s="4" t="s">
        <v>622</v>
      </c>
      <c r="J173" s="4"/>
    </row>
    <row r="174" spans="1:10" s="38" customFormat="1" ht="24.9" customHeight="1">
      <c r="A174" s="14">
        <v>111</v>
      </c>
      <c r="B174" s="28" t="s">
        <v>103</v>
      </c>
      <c r="C174" s="14"/>
      <c r="D174" s="14" t="s">
        <v>255</v>
      </c>
      <c r="E174" s="14" t="s">
        <v>6</v>
      </c>
      <c r="F174" s="29">
        <v>1</v>
      </c>
      <c r="G174" s="3">
        <v>1050000</v>
      </c>
      <c r="H174" s="9">
        <f t="shared" si="5"/>
        <v>1050000</v>
      </c>
      <c r="I174" s="4" t="s">
        <v>623</v>
      </c>
      <c r="J174" s="4" t="s">
        <v>386</v>
      </c>
    </row>
    <row r="175" spans="1:10" s="38" customFormat="1" ht="24.9" customHeight="1">
      <c r="A175" s="14">
        <v>112</v>
      </c>
      <c r="B175" s="28" t="s">
        <v>104</v>
      </c>
      <c r="C175" s="14" t="s">
        <v>567</v>
      </c>
      <c r="D175" s="16" t="s">
        <v>308</v>
      </c>
      <c r="E175" s="14" t="s">
        <v>6</v>
      </c>
      <c r="F175" s="29">
        <v>10</v>
      </c>
      <c r="G175" s="9">
        <v>378000</v>
      </c>
      <c r="H175" s="9">
        <f t="shared" si="5"/>
        <v>3780000</v>
      </c>
      <c r="I175" s="4" t="s">
        <v>623</v>
      </c>
      <c r="J175" s="4" t="s">
        <v>386</v>
      </c>
    </row>
    <row r="176" spans="1:10" s="38" customFormat="1" ht="24.9" customHeight="1">
      <c r="A176" s="14">
        <v>113</v>
      </c>
      <c r="B176" s="28" t="s">
        <v>105</v>
      </c>
      <c r="C176" s="14" t="s">
        <v>568</v>
      </c>
      <c r="D176" s="16" t="s">
        <v>308</v>
      </c>
      <c r="E176" s="14" t="s">
        <v>6</v>
      </c>
      <c r="F176" s="29">
        <v>10</v>
      </c>
      <c r="G176" s="9">
        <v>336000</v>
      </c>
      <c r="H176" s="9">
        <f t="shared" si="5"/>
        <v>3360000</v>
      </c>
      <c r="I176" s="4" t="s">
        <v>623</v>
      </c>
      <c r="J176" s="4" t="s">
        <v>386</v>
      </c>
    </row>
    <row r="177" spans="1:10" s="38" customFormat="1" ht="24.9" customHeight="1">
      <c r="A177" s="14">
        <v>114</v>
      </c>
      <c r="B177" s="28" t="s">
        <v>106</v>
      </c>
      <c r="C177" s="14"/>
      <c r="D177" s="14" t="s">
        <v>248</v>
      </c>
      <c r="E177" s="14" t="s">
        <v>6</v>
      </c>
      <c r="F177" s="29">
        <v>3</v>
      </c>
      <c r="G177" s="9">
        <v>38000</v>
      </c>
      <c r="H177" s="9">
        <f t="shared" si="5"/>
        <v>114000</v>
      </c>
      <c r="I177" s="4" t="s">
        <v>623</v>
      </c>
      <c r="J177" s="4" t="s">
        <v>386</v>
      </c>
    </row>
    <row r="178" spans="1:10" s="38" customFormat="1" ht="24.9" customHeight="1">
      <c r="A178" s="14">
        <v>115</v>
      </c>
      <c r="B178" s="28" t="s">
        <v>107</v>
      </c>
      <c r="C178" s="14"/>
      <c r="D178" s="14" t="s">
        <v>248</v>
      </c>
      <c r="E178" s="14" t="s">
        <v>6</v>
      </c>
      <c r="F178" s="29">
        <v>10</v>
      </c>
      <c r="G178" s="9">
        <v>59000</v>
      </c>
      <c r="H178" s="9">
        <f t="shared" si="5"/>
        <v>590000</v>
      </c>
      <c r="I178" s="4" t="s">
        <v>623</v>
      </c>
      <c r="J178" s="4" t="s">
        <v>386</v>
      </c>
    </row>
    <row r="179" spans="1:10" s="38" customFormat="1" ht="24.9" customHeight="1">
      <c r="A179" s="14">
        <v>116</v>
      </c>
      <c r="B179" s="28" t="s">
        <v>450</v>
      </c>
      <c r="C179" s="14"/>
      <c r="D179" s="14" t="s">
        <v>255</v>
      </c>
      <c r="E179" s="14" t="s">
        <v>108</v>
      </c>
      <c r="F179" s="29">
        <v>5</v>
      </c>
      <c r="G179" s="9">
        <v>55000</v>
      </c>
      <c r="H179" s="9">
        <f t="shared" si="5"/>
        <v>275000</v>
      </c>
      <c r="I179" s="4" t="s">
        <v>622</v>
      </c>
      <c r="J179" s="4" t="s">
        <v>386</v>
      </c>
    </row>
    <row r="180" spans="1:10" s="38" customFormat="1" ht="24.9" customHeight="1">
      <c r="A180" s="14">
        <v>117</v>
      </c>
      <c r="B180" s="28" t="s">
        <v>660</v>
      </c>
      <c r="C180" s="14" t="s">
        <v>483</v>
      </c>
      <c r="D180" s="14" t="s">
        <v>255</v>
      </c>
      <c r="E180" s="14" t="s">
        <v>286</v>
      </c>
      <c r="F180" s="29">
        <v>100</v>
      </c>
      <c r="G180" s="9">
        <v>5000</v>
      </c>
      <c r="H180" s="9">
        <f t="shared" si="5"/>
        <v>500000</v>
      </c>
      <c r="I180" s="4" t="s">
        <v>622</v>
      </c>
      <c r="J180" s="4" t="s">
        <v>386</v>
      </c>
    </row>
    <row r="181" spans="1:10" s="38" customFormat="1" ht="24.9" customHeight="1">
      <c r="A181" s="14">
        <v>118</v>
      </c>
      <c r="B181" s="28" t="s">
        <v>109</v>
      </c>
      <c r="C181" s="14"/>
      <c r="D181" s="14" t="s">
        <v>255</v>
      </c>
      <c r="E181" s="14" t="s">
        <v>6</v>
      </c>
      <c r="F181" s="29">
        <v>100</v>
      </c>
      <c r="G181" s="9">
        <v>300</v>
      </c>
      <c r="H181" s="9">
        <f t="shared" si="5"/>
        <v>30000</v>
      </c>
      <c r="I181" s="4" t="s">
        <v>622</v>
      </c>
      <c r="J181" s="4" t="s">
        <v>386</v>
      </c>
    </row>
    <row r="182" spans="1:10" s="38" customFormat="1" ht="24.9" customHeight="1">
      <c r="A182" s="14">
        <v>119</v>
      </c>
      <c r="B182" s="28" t="s">
        <v>110</v>
      </c>
      <c r="C182" s="14"/>
      <c r="D182" s="14" t="s">
        <v>255</v>
      </c>
      <c r="E182" s="14" t="s">
        <v>111</v>
      </c>
      <c r="F182" s="29">
        <v>4</v>
      </c>
      <c r="G182" s="3">
        <v>137000</v>
      </c>
      <c r="H182" s="9">
        <f t="shared" si="5"/>
        <v>548000</v>
      </c>
      <c r="I182" s="4" t="s">
        <v>622</v>
      </c>
      <c r="J182" s="4" t="s">
        <v>386</v>
      </c>
    </row>
    <row r="183" spans="1:10" s="30" customFormat="1" ht="24.9" customHeight="1">
      <c r="A183" s="14">
        <v>120</v>
      </c>
      <c r="B183" s="28" t="s">
        <v>112</v>
      </c>
      <c r="C183" s="14"/>
      <c r="D183" s="14" t="s">
        <v>255</v>
      </c>
      <c r="E183" s="14" t="s">
        <v>8</v>
      </c>
      <c r="F183" s="29">
        <v>2</v>
      </c>
      <c r="G183" s="9">
        <v>323000</v>
      </c>
      <c r="H183" s="9">
        <f t="shared" si="5"/>
        <v>646000</v>
      </c>
      <c r="I183" s="4" t="s">
        <v>622</v>
      </c>
      <c r="J183" s="4" t="s">
        <v>386</v>
      </c>
    </row>
    <row r="184" spans="1:10" s="30" customFormat="1" ht="24.9" customHeight="1">
      <c r="A184" s="14">
        <v>121</v>
      </c>
      <c r="B184" s="28" t="s">
        <v>113</v>
      </c>
      <c r="C184" s="14" t="s">
        <v>241</v>
      </c>
      <c r="D184" s="14" t="s">
        <v>248</v>
      </c>
      <c r="E184" s="14" t="s">
        <v>8</v>
      </c>
      <c r="F184" s="29">
        <v>2</v>
      </c>
      <c r="G184" s="3">
        <v>832000</v>
      </c>
      <c r="H184" s="9">
        <f t="shared" si="5"/>
        <v>1664000</v>
      </c>
      <c r="I184" s="4" t="s">
        <v>622</v>
      </c>
      <c r="J184" s="4" t="s">
        <v>386</v>
      </c>
    </row>
    <row r="185" spans="1:10" s="30" customFormat="1" ht="24.9" customHeight="1">
      <c r="A185" s="14">
        <v>122</v>
      </c>
      <c r="B185" s="28" t="s">
        <v>114</v>
      </c>
      <c r="C185" s="14"/>
      <c r="D185" s="14" t="s">
        <v>255</v>
      </c>
      <c r="E185" s="14" t="s">
        <v>8</v>
      </c>
      <c r="F185" s="29">
        <v>20</v>
      </c>
      <c r="G185" s="9">
        <v>124000</v>
      </c>
      <c r="H185" s="9">
        <f t="shared" si="5"/>
        <v>2480000</v>
      </c>
      <c r="I185" s="4" t="s">
        <v>622</v>
      </c>
      <c r="J185" s="4" t="s">
        <v>386</v>
      </c>
    </row>
    <row r="186" spans="1:10" s="30" customFormat="1" ht="24.9" customHeight="1">
      <c r="A186" s="14">
        <v>123</v>
      </c>
      <c r="B186" s="28" t="s">
        <v>116</v>
      </c>
      <c r="C186" s="14" t="s">
        <v>117</v>
      </c>
      <c r="D186" s="16" t="s">
        <v>308</v>
      </c>
      <c r="E186" s="14" t="s">
        <v>8</v>
      </c>
      <c r="F186" s="29">
        <v>5</v>
      </c>
      <c r="G186" s="9">
        <v>283000</v>
      </c>
      <c r="H186" s="9">
        <f t="shared" si="5"/>
        <v>1415000</v>
      </c>
      <c r="I186" s="4" t="s">
        <v>623</v>
      </c>
      <c r="J186" s="4" t="s">
        <v>386</v>
      </c>
    </row>
    <row r="187" spans="1:10" s="30" customFormat="1" ht="24.9" customHeight="1">
      <c r="A187" s="14">
        <v>124</v>
      </c>
      <c r="B187" s="28" t="s">
        <v>118</v>
      </c>
      <c r="C187" s="14" t="s">
        <v>117</v>
      </c>
      <c r="D187" s="16" t="s">
        <v>308</v>
      </c>
      <c r="E187" s="14" t="s">
        <v>8</v>
      </c>
      <c r="F187" s="29">
        <v>4</v>
      </c>
      <c r="G187" s="9">
        <v>63000</v>
      </c>
      <c r="H187" s="9">
        <f t="shared" si="5"/>
        <v>252000</v>
      </c>
      <c r="I187" s="4" t="s">
        <v>623</v>
      </c>
      <c r="J187" s="4" t="s">
        <v>386</v>
      </c>
    </row>
    <row r="188" spans="1:10" s="30" customFormat="1" ht="24.9" customHeight="1">
      <c r="A188" s="14">
        <v>125</v>
      </c>
      <c r="B188" s="28" t="s">
        <v>119</v>
      </c>
      <c r="C188" s="14" t="s">
        <v>569</v>
      </c>
      <c r="D188" s="14" t="s">
        <v>248</v>
      </c>
      <c r="E188" s="14" t="s">
        <v>8</v>
      </c>
      <c r="F188" s="29">
        <v>5</v>
      </c>
      <c r="G188" s="9">
        <v>88000</v>
      </c>
      <c r="H188" s="9">
        <f t="shared" si="5"/>
        <v>440000</v>
      </c>
      <c r="I188" s="4" t="s">
        <v>622</v>
      </c>
      <c r="J188" s="4" t="s">
        <v>386</v>
      </c>
    </row>
    <row r="189" spans="1:10" s="30" customFormat="1" ht="24.9" customHeight="1">
      <c r="A189" s="14">
        <v>126</v>
      </c>
      <c r="B189" s="28" t="s">
        <v>120</v>
      </c>
      <c r="C189" s="14" t="s">
        <v>570</v>
      </c>
      <c r="D189" s="14" t="s">
        <v>248</v>
      </c>
      <c r="E189" s="14" t="s">
        <v>8</v>
      </c>
      <c r="F189" s="29">
        <v>2</v>
      </c>
      <c r="G189" s="9">
        <v>1063000</v>
      </c>
      <c r="H189" s="9">
        <f t="shared" si="5"/>
        <v>2126000</v>
      </c>
      <c r="I189" s="4" t="s">
        <v>622</v>
      </c>
      <c r="J189" s="4" t="s">
        <v>386</v>
      </c>
    </row>
    <row r="190" spans="1:10" s="38" customFormat="1" ht="24.9" customHeight="1">
      <c r="A190" s="14">
        <v>127</v>
      </c>
      <c r="B190" s="28" t="s">
        <v>121</v>
      </c>
      <c r="C190" s="14" t="s">
        <v>570</v>
      </c>
      <c r="D190" s="14" t="s">
        <v>248</v>
      </c>
      <c r="E190" s="14" t="s">
        <v>8</v>
      </c>
      <c r="F190" s="29">
        <v>2</v>
      </c>
      <c r="G190" s="9">
        <v>2240000</v>
      </c>
      <c r="H190" s="9">
        <f t="shared" si="5"/>
        <v>4480000</v>
      </c>
      <c r="I190" s="4" t="s">
        <v>622</v>
      </c>
      <c r="J190" s="4" t="s">
        <v>386</v>
      </c>
    </row>
    <row r="191" spans="1:10" s="38" customFormat="1" ht="24.9" customHeight="1">
      <c r="A191" s="14">
        <v>128</v>
      </c>
      <c r="B191" s="28" t="s">
        <v>122</v>
      </c>
      <c r="C191" s="14" t="s">
        <v>661</v>
      </c>
      <c r="D191" s="14" t="s">
        <v>255</v>
      </c>
      <c r="E191" s="14" t="s">
        <v>115</v>
      </c>
      <c r="F191" s="29">
        <v>1</v>
      </c>
      <c r="G191" s="9">
        <v>45000</v>
      </c>
      <c r="H191" s="9">
        <f t="shared" si="5"/>
        <v>45000</v>
      </c>
      <c r="I191" s="4" t="s">
        <v>622</v>
      </c>
      <c r="J191" s="4" t="s">
        <v>386</v>
      </c>
    </row>
    <row r="192" spans="1:10" s="38" customFormat="1" ht="24.9" customHeight="1">
      <c r="A192" s="14">
        <v>129</v>
      </c>
      <c r="B192" s="10" t="s">
        <v>677</v>
      </c>
      <c r="C192" s="10"/>
      <c r="D192" s="11" t="s">
        <v>678</v>
      </c>
      <c r="E192" s="12" t="s">
        <v>364</v>
      </c>
      <c r="F192" s="29">
        <v>50</v>
      </c>
      <c r="G192" s="7">
        <v>25000</v>
      </c>
      <c r="H192" s="7">
        <f>F192*G192</f>
        <v>1250000</v>
      </c>
      <c r="I192" s="1"/>
      <c r="J192" s="6"/>
    </row>
    <row r="193" spans="1:10" s="38" customFormat="1" ht="24.9" customHeight="1">
      <c r="A193" s="25" t="s">
        <v>123</v>
      </c>
      <c r="B193" s="88" t="s">
        <v>124</v>
      </c>
      <c r="C193" s="57"/>
      <c r="D193" s="57"/>
      <c r="E193" s="58"/>
      <c r="F193" s="26"/>
      <c r="G193" s="9"/>
      <c r="H193" s="9"/>
      <c r="I193" s="59"/>
      <c r="J193" s="59"/>
    </row>
    <row r="194" spans="1:10" s="38" customFormat="1" ht="24.9" customHeight="1">
      <c r="A194" s="14">
        <v>1</v>
      </c>
      <c r="B194" s="28" t="s">
        <v>125</v>
      </c>
      <c r="C194" s="14" t="s">
        <v>571</v>
      </c>
      <c r="D194" s="14" t="s">
        <v>248</v>
      </c>
      <c r="E194" s="14" t="s">
        <v>6</v>
      </c>
      <c r="F194" s="29">
        <v>2</v>
      </c>
      <c r="G194" s="3">
        <v>2393000</v>
      </c>
      <c r="H194" s="9">
        <f t="shared" ref="H194:H255" si="6">F194*G194</f>
        <v>4786000</v>
      </c>
      <c r="I194" s="25" t="s">
        <v>623</v>
      </c>
      <c r="J194" s="4"/>
    </row>
    <row r="195" spans="1:10" s="38" customFormat="1" ht="24.9" customHeight="1">
      <c r="A195" s="14">
        <v>2</v>
      </c>
      <c r="B195" s="28" t="s">
        <v>126</v>
      </c>
      <c r="C195" s="14"/>
      <c r="D195" s="14" t="s">
        <v>255</v>
      </c>
      <c r="E195" s="14" t="s">
        <v>36</v>
      </c>
      <c r="F195" s="29">
        <v>50</v>
      </c>
      <c r="G195" s="9">
        <v>11000</v>
      </c>
      <c r="H195" s="9">
        <f t="shared" si="6"/>
        <v>550000</v>
      </c>
      <c r="I195" s="4" t="s">
        <v>622</v>
      </c>
      <c r="J195" s="4"/>
    </row>
    <row r="196" spans="1:10" s="38" customFormat="1" ht="24.9" customHeight="1">
      <c r="A196" s="14">
        <v>3</v>
      </c>
      <c r="B196" s="28" t="s">
        <v>127</v>
      </c>
      <c r="C196" s="14"/>
      <c r="D196" s="14" t="s">
        <v>255</v>
      </c>
      <c r="E196" s="14" t="s">
        <v>36</v>
      </c>
      <c r="F196" s="29">
        <v>5</v>
      </c>
      <c r="G196" s="9">
        <v>7000</v>
      </c>
      <c r="H196" s="9">
        <f t="shared" si="6"/>
        <v>35000</v>
      </c>
      <c r="I196" s="4" t="s">
        <v>622</v>
      </c>
      <c r="J196" s="4"/>
    </row>
    <row r="197" spans="1:10" s="38" customFormat="1" ht="24.9" customHeight="1">
      <c r="A197" s="14">
        <v>4</v>
      </c>
      <c r="B197" s="28" t="s">
        <v>746</v>
      </c>
      <c r="C197" s="14" t="s">
        <v>572</v>
      </c>
      <c r="D197" s="14" t="s">
        <v>255</v>
      </c>
      <c r="E197" s="14" t="s">
        <v>6</v>
      </c>
      <c r="F197" s="29">
        <v>1</v>
      </c>
      <c r="G197" s="9">
        <v>295000</v>
      </c>
      <c r="H197" s="9">
        <f t="shared" si="6"/>
        <v>295000</v>
      </c>
      <c r="I197" s="4" t="s">
        <v>622</v>
      </c>
      <c r="J197" s="4"/>
    </row>
    <row r="198" spans="1:10" s="38" customFormat="1" ht="24.9" customHeight="1">
      <c r="A198" s="14">
        <v>5</v>
      </c>
      <c r="B198" s="28" t="s">
        <v>128</v>
      </c>
      <c r="C198" s="14"/>
      <c r="D198" s="14" t="s">
        <v>255</v>
      </c>
      <c r="E198" s="14" t="s">
        <v>30</v>
      </c>
      <c r="F198" s="29">
        <v>4</v>
      </c>
      <c r="G198" s="9">
        <v>500000</v>
      </c>
      <c r="H198" s="9">
        <f t="shared" si="6"/>
        <v>2000000</v>
      </c>
      <c r="I198" s="4" t="s">
        <v>622</v>
      </c>
      <c r="J198" s="4"/>
    </row>
    <row r="199" spans="1:10" s="38" customFormat="1" ht="24.9" customHeight="1">
      <c r="A199" s="14">
        <v>6</v>
      </c>
      <c r="B199" s="28" t="s">
        <v>129</v>
      </c>
      <c r="C199" s="14"/>
      <c r="D199" s="14" t="s">
        <v>255</v>
      </c>
      <c r="E199" s="14" t="s">
        <v>30</v>
      </c>
      <c r="F199" s="29">
        <v>2</v>
      </c>
      <c r="G199" s="9">
        <v>450000</v>
      </c>
      <c r="H199" s="9">
        <f t="shared" si="6"/>
        <v>900000</v>
      </c>
      <c r="I199" s="4" t="s">
        <v>622</v>
      </c>
      <c r="J199" s="4"/>
    </row>
    <row r="200" spans="1:10" s="38" customFormat="1" ht="24.9" customHeight="1">
      <c r="A200" s="14">
        <v>7</v>
      </c>
      <c r="B200" s="28" t="s">
        <v>130</v>
      </c>
      <c r="C200" s="14"/>
      <c r="D200" s="14" t="s">
        <v>255</v>
      </c>
      <c r="E200" s="14" t="s">
        <v>30</v>
      </c>
      <c r="F200" s="29">
        <v>2</v>
      </c>
      <c r="G200" s="9">
        <v>190000</v>
      </c>
      <c r="H200" s="9">
        <f t="shared" si="6"/>
        <v>380000</v>
      </c>
      <c r="I200" s="4" t="s">
        <v>622</v>
      </c>
      <c r="J200" s="4"/>
    </row>
    <row r="201" spans="1:10" s="38" customFormat="1" ht="24.9" customHeight="1">
      <c r="A201" s="14">
        <v>8</v>
      </c>
      <c r="B201" s="28" t="s">
        <v>131</v>
      </c>
      <c r="C201" s="14"/>
      <c r="D201" s="14" t="s">
        <v>255</v>
      </c>
      <c r="E201" s="14" t="s">
        <v>30</v>
      </c>
      <c r="F201" s="29">
        <v>2</v>
      </c>
      <c r="G201" s="9">
        <v>110000</v>
      </c>
      <c r="H201" s="9">
        <f t="shared" si="6"/>
        <v>220000</v>
      </c>
      <c r="I201" s="4" t="s">
        <v>622</v>
      </c>
      <c r="J201" s="4"/>
    </row>
    <row r="202" spans="1:10" s="38" customFormat="1" ht="24.9" customHeight="1">
      <c r="A202" s="14">
        <v>9</v>
      </c>
      <c r="B202" s="28" t="s">
        <v>747</v>
      </c>
      <c r="C202" s="14"/>
      <c r="D202" s="14" t="s">
        <v>255</v>
      </c>
      <c r="E202" s="14" t="s">
        <v>6</v>
      </c>
      <c r="F202" s="29">
        <v>1</v>
      </c>
      <c r="G202" s="9">
        <v>1100000</v>
      </c>
      <c r="H202" s="9">
        <f t="shared" si="6"/>
        <v>1100000</v>
      </c>
      <c r="I202" s="4" t="s">
        <v>622</v>
      </c>
      <c r="J202" s="4"/>
    </row>
    <row r="203" spans="1:10" s="38" customFormat="1" ht="24.9" customHeight="1">
      <c r="A203" s="14">
        <v>10</v>
      </c>
      <c r="B203" s="28" t="s">
        <v>748</v>
      </c>
      <c r="C203" s="14"/>
      <c r="D203" s="14" t="s">
        <v>255</v>
      </c>
      <c r="E203" s="14" t="s">
        <v>6</v>
      </c>
      <c r="F203" s="29">
        <v>1</v>
      </c>
      <c r="G203" s="9">
        <v>1500000</v>
      </c>
      <c r="H203" s="9">
        <f t="shared" si="6"/>
        <v>1500000</v>
      </c>
      <c r="I203" s="4" t="s">
        <v>622</v>
      </c>
      <c r="J203" s="4"/>
    </row>
    <row r="204" spans="1:10" s="38" customFormat="1" ht="24.9" customHeight="1">
      <c r="A204" s="14">
        <v>11</v>
      </c>
      <c r="B204" s="28" t="s">
        <v>133</v>
      </c>
      <c r="C204" s="14" t="s">
        <v>483</v>
      </c>
      <c r="D204" s="14" t="s">
        <v>255</v>
      </c>
      <c r="E204" s="14" t="s">
        <v>286</v>
      </c>
      <c r="F204" s="29">
        <v>100</v>
      </c>
      <c r="G204" s="9">
        <v>5000</v>
      </c>
      <c r="H204" s="9">
        <f t="shared" si="6"/>
        <v>500000</v>
      </c>
      <c r="I204" s="4" t="s">
        <v>622</v>
      </c>
      <c r="J204" s="4"/>
    </row>
    <row r="205" spans="1:10" s="38" customFormat="1" ht="24.9" customHeight="1">
      <c r="A205" s="14">
        <v>12</v>
      </c>
      <c r="B205" s="28" t="s">
        <v>134</v>
      </c>
      <c r="C205" s="14" t="s">
        <v>483</v>
      </c>
      <c r="D205" s="14" t="s">
        <v>255</v>
      </c>
      <c r="E205" s="14" t="s">
        <v>286</v>
      </c>
      <c r="F205" s="29">
        <v>200</v>
      </c>
      <c r="G205" s="9">
        <v>11198</v>
      </c>
      <c r="H205" s="9">
        <f t="shared" si="6"/>
        <v>2239600</v>
      </c>
      <c r="I205" s="4" t="s">
        <v>622</v>
      </c>
      <c r="J205" s="4"/>
    </row>
    <row r="206" spans="1:10" s="38" customFormat="1" ht="24.9" customHeight="1">
      <c r="A206" s="14">
        <v>13</v>
      </c>
      <c r="B206" s="28" t="s">
        <v>135</v>
      </c>
      <c r="C206" s="14" t="s">
        <v>483</v>
      </c>
      <c r="D206" s="14" t="s">
        <v>255</v>
      </c>
      <c r="E206" s="14" t="s">
        <v>286</v>
      </c>
      <c r="F206" s="29">
        <v>50</v>
      </c>
      <c r="G206" s="9">
        <v>16951</v>
      </c>
      <c r="H206" s="9">
        <f t="shared" si="6"/>
        <v>847550</v>
      </c>
      <c r="I206" s="4" t="s">
        <v>622</v>
      </c>
      <c r="J206" s="4"/>
    </row>
    <row r="207" spans="1:10" s="38" customFormat="1" ht="24.9" customHeight="1">
      <c r="A207" s="14">
        <v>14</v>
      </c>
      <c r="B207" s="28" t="s">
        <v>136</v>
      </c>
      <c r="C207" s="14" t="s">
        <v>484</v>
      </c>
      <c r="D207" s="14" t="s">
        <v>255</v>
      </c>
      <c r="E207" s="14" t="s">
        <v>17</v>
      </c>
      <c r="F207" s="29">
        <v>30</v>
      </c>
      <c r="G207" s="9">
        <v>6000</v>
      </c>
      <c r="H207" s="9">
        <f t="shared" si="6"/>
        <v>180000</v>
      </c>
      <c r="I207" s="4" t="s">
        <v>622</v>
      </c>
      <c r="J207" s="4"/>
    </row>
    <row r="208" spans="1:10" s="38" customFormat="1" ht="24.9" customHeight="1">
      <c r="A208" s="14">
        <v>15</v>
      </c>
      <c r="B208" s="28" t="s">
        <v>52</v>
      </c>
      <c r="C208" s="14"/>
      <c r="D208" s="14" t="s">
        <v>255</v>
      </c>
      <c r="E208" s="14" t="s">
        <v>6</v>
      </c>
      <c r="F208" s="29">
        <v>5</v>
      </c>
      <c r="G208" s="9">
        <v>38000</v>
      </c>
      <c r="H208" s="9">
        <f t="shared" si="6"/>
        <v>190000</v>
      </c>
      <c r="I208" s="4" t="s">
        <v>622</v>
      </c>
      <c r="J208" s="4"/>
    </row>
    <row r="209" spans="1:10" s="38" customFormat="1" ht="24.9" customHeight="1">
      <c r="A209" s="14">
        <v>16</v>
      </c>
      <c r="B209" s="28" t="s">
        <v>749</v>
      </c>
      <c r="C209" s="14" t="s">
        <v>485</v>
      </c>
      <c r="D209" s="14" t="s">
        <v>255</v>
      </c>
      <c r="E209" s="14" t="s">
        <v>6</v>
      </c>
      <c r="F209" s="29">
        <v>20</v>
      </c>
      <c r="G209" s="9">
        <v>63000</v>
      </c>
      <c r="H209" s="9">
        <f t="shared" si="6"/>
        <v>1260000</v>
      </c>
      <c r="I209" s="4" t="s">
        <v>622</v>
      </c>
      <c r="J209" s="4"/>
    </row>
    <row r="210" spans="1:10" s="38" customFormat="1" ht="24.9" customHeight="1">
      <c r="A210" s="14">
        <v>17</v>
      </c>
      <c r="B210" s="28" t="s">
        <v>137</v>
      </c>
      <c r="C210" s="14" t="s">
        <v>117</v>
      </c>
      <c r="D210" s="16" t="s">
        <v>308</v>
      </c>
      <c r="E210" s="14" t="s">
        <v>6</v>
      </c>
      <c r="F210" s="29">
        <v>15</v>
      </c>
      <c r="G210" s="9">
        <v>125000</v>
      </c>
      <c r="H210" s="9">
        <f t="shared" si="6"/>
        <v>1875000</v>
      </c>
      <c r="I210" s="4" t="s">
        <v>622</v>
      </c>
      <c r="J210" s="4"/>
    </row>
    <row r="211" spans="1:10" s="38" customFormat="1" ht="24.9" customHeight="1">
      <c r="A211" s="14">
        <v>18</v>
      </c>
      <c r="B211" s="28" t="s">
        <v>138</v>
      </c>
      <c r="C211" s="14" t="s">
        <v>117</v>
      </c>
      <c r="D211" s="16" t="s">
        <v>308</v>
      </c>
      <c r="E211" s="14" t="s">
        <v>6</v>
      </c>
      <c r="F211" s="29">
        <v>15</v>
      </c>
      <c r="G211" s="9">
        <v>283000</v>
      </c>
      <c r="H211" s="9">
        <f t="shared" si="6"/>
        <v>4245000</v>
      </c>
      <c r="I211" s="4" t="s">
        <v>622</v>
      </c>
      <c r="J211" s="4"/>
    </row>
    <row r="212" spans="1:10" s="38" customFormat="1" ht="24.9" customHeight="1">
      <c r="A212" s="14">
        <v>19</v>
      </c>
      <c r="B212" s="28" t="s">
        <v>139</v>
      </c>
      <c r="C212" s="14"/>
      <c r="D212" s="14" t="s">
        <v>255</v>
      </c>
      <c r="E212" s="14" t="s">
        <v>36</v>
      </c>
      <c r="F212" s="29">
        <v>10</v>
      </c>
      <c r="G212" s="9">
        <v>85000</v>
      </c>
      <c r="H212" s="9">
        <f t="shared" si="6"/>
        <v>850000</v>
      </c>
      <c r="I212" s="4" t="s">
        <v>622</v>
      </c>
      <c r="J212" s="4"/>
    </row>
    <row r="213" spans="1:10" s="38" customFormat="1" ht="24.9" customHeight="1">
      <c r="A213" s="14">
        <v>20</v>
      </c>
      <c r="B213" s="28" t="s">
        <v>140</v>
      </c>
      <c r="C213" s="14"/>
      <c r="D213" s="14" t="s">
        <v>255</v>
      </c>
      <c r="E213" s="14" t="s">
        <v>6</v>
      </c>
      <c r="F213" s="29">
        <v>5</v>
      </c>
      <c r="G213" s="9">
        <v>6000</v>
      </c>
      <c r="H213" s="9">
        <f t="shared" si="6"/>
        <v>30000</v>
      </c>
      <c r="I213" s="4" t="s">
        <v>622</v>
      </c>
      <c r="J213" s="4"/>
    </row>
    <row r="214" spans="1:10" s="38" customFormat="1" ht="24.9" customHeight="1">
      <c r="A214" s="14">
        <v>21</v>
      </c>
      <c r="B214" s="28" t="s">
        <v>141</v>
      </c>
      <c r="C214" s="14"/>
      <c r="D214" s="14" t="s">
        <v>255</v>
      </c>
      <c r="E214" s="14" t="s">
        <v>6</v>
      </c>
      <c r="F214" s="29">
        <v>5</v>
      </c>
      <c r="G214" s="9">
        <v>8000</v>
      </c>
      <c r="H214" s="9">
        <f t="shared" si="6"/>
        <v>40000</v>
      </c>
      <c r="I214" s="4" t="s">
        <v>622</v>
      </c>
      <c r="J214" s="4"/>
    </row>
    <row r="215" spans="1:10" s="38" customFormat="1" ht="24.9" customHeight="1">
      <c r="A215" s="14">
        <v>22</v>
      </c>
      <c r="B215" s="28" t="s">
        <v>142</v>
      </c>
      <c r="C215" s="14"/>
      <c r="D215" s="14" t="s">
        <v>255</v>
      </c>
      <c r="E215" s="14" t="s">
        <v>6</v>
      </c>
      <c r="F215" s="29">
        <v>5</v>
      </c>
      <c r="G215" s="9">
        <v>10000</v>
      </c>
      <c r="H215" s="9">
        <f t="shared" si="6"/>
        <v>50000</v>
      </c>
      <c r="I215" s="4" t="s">
        <v>622</v>
      </c>
      <c r="J215" s="4"/>
    </row>
    <row r="216" spans="1:10" s="38" customFormat="1" ht="24.9" customHeight="1">
      <c r="A216" s="14">
        <v>23</v>
      </c>
      <c r="B216" s="28" t="s">
        <v>750</v>
      </c>
      <c r="C216" s="14" t="s">
        <v>117</v>
      </c>
      <c r="D216" s="16" t="s">
        <v>308</v>
      </c>
      <c r="E216" s="14" t="s">
        <v>6</v>
      </c>
      <c r="F216" s="29">
        <v>35</v>
      </c>
      <c r="G216" s="9">
        <v>680000</v>
      </c>
      <c r="H216" s="9">
        <f t="shared" si="6"/>
        <v>23800000</v>
      </c>
      <c r="I216" s="4" t="s">
        <v>622</v>
      </c>
      <c r="J216" s="4"/>
    </row>
    <row r="217" spans="1:10" s="38" customFormat="1" ht="24.9" customHeight="1">
      <c r="A217" s="14">
        <v>24</v>
      </c>
      <c r="B217" s="28" t="s">
        <v>143</v>
      </c>
      <c r="C217" s="14"/>
      <c r="D217" s="14" t="s">
        <v>255</v>
      </c>
      <c r="E217" s="14" t="s">
        <v>8</v>
      </c>
      <c r="F217" s="29">
        <v>5</v>
      </c>
      <c r="G217" s="9">
        <v>49000</v>
      </c>
      <c r="H217" s="9">
        <f t="shared" si="6"/>
        <v>245000</v>
      </c>
      <c r="I217" s="4" t="s">
        <v>622</v>
      </c>
      <c r="J217" s="4"/>
    </row>
    <row r="218" spans="1:10" s="38" customFormat="1" ht="24.9" customHeight="1">
      <c r="A218" s="14">
        <v>25</v>
      </c>
      <c r="B218" s="28" t="s">
        <v>662</v>
      </c>
      <c r="C218" s="14" t="s">
        <v>483</v>
      </c>
      <c r="D218" s="14" t="s">
        <v>255</v>
      </c>
      <c r="E218" s="14" t="s">
        <v>36</v>
      </c>
      <c r="F218" s="29">
        <v>5</v>
      </c>
      <c r="G218" s="9">
        <f>G107*100</f>
        <v>900000</v>
      </c>
      <c r="H218" s="9">
        <f t="shared" si="6"/>
        <v>4500000</v>
      </c>
      <c r="I218" s="4" t="s">
        <v>622</v>
      </c>
      <c r="J218" s="4"/>
    </row>
    <row r="219" spans="1:10" s="38" customFormat="1" ht="24.9" customHeight="1">
      <c r="A219" s="14">
        <v>26</v>
      </c>
      <c r="B219" s="28" t="s">
        <v>144</v>
      </c>
      <c r="C219" s="14" t="s">
        <v>483</v>
      </c>
      <c r="D219" s="14" t="s">
        <v>255</v>
      </c>
      <c r="E219" s="14" t="s">
        <v>36</v>
      </c>
      <c r="F219" s="29">
        <v>2</v>
      </c>
      <c r="G219" s="9">
        <v>300000</v>
      </c>
      <c r="H219" s="9">
        <f t="shared" si="6"/>
        <v>600000</v>
      </c>
      <c r="I219" s="4" t="s">
        <v>622</v>
      </c>
      <c r="J219" s="4"/>
    </row>
    <row r="220" spans="1:10" s="38" customFormat="1" ht="24.9" customHeight="1">
      <c r="A220" s="14">
        <v>27</v>
      </c>
      <c r="B220" s="28" t="s">
        <v>145</v>
      </c>
      <c r="C220" s="14" t="s">
        <v>483</v>
      </c>
      <c r="D220" s="14" t="s">
        <v>255</v>
      </c>
      <c r="E220" s="14" t="s">
        <v>286</v>
      </c>
      <c r="F220" s="29">
        <v>100</v>
      </c>
      <c r="G220" s="9">
        <v>2700</v>
      </c>
      <c r="H220" s="9">
        <f t="shared" si="6"/>
        <v>270000</v>
      </c>
      <c r="I220" s="4" t="s">
        <v>622</v>
      </c>
      <c r="J220" s="4"/>
    </row>
    <row r="221" spans="1:10" s="38" customFormat="1" ht="24.9" customHeight="1">
      <c r="A221" s="14">
        <v>28</v>
      </c>
      <c r="B221" s="28" t="s">
        <v>146</v>
      </c>
      <c r="C221" s="14" t="s">
        <v>483</v>
      </c>
      <c r="D221" s="14" t="s">
        <v>255</v>
      </c>
      <c r="E221" s="14" t="s">
        <v>286</v>
      </c>
      <c r="F221" s="29">
        <v>100</v>
      </c>
      <c r="G221" s="9">
        <v>5000</v>
      </c>
      <c r="H221" s="9">
        <f t="shared" si="6"/>
        <v>500000</v>
      </c>
      <c r="I221" s="4" t="s">
        <v>622</v>
      </c>
      <c r="J221" s="4"/>
    </row>
    <row r="222" spans="1:10" s="38" customFormat="1" ht="24.9" customHeight="1">
      <c r="A222" s="14">
        <v>29</v>
      </c>
      <c r="B222" s="28" t="s">
        <v>147</v>
      </c>
      <c r="C222" s="14"/>
      <c r="D222" s="14" t="s">
        <v>255</v>
      </c>
      <c r="E222" s="14" t="s">
        <v>286</v>
      </c>
      <c r="F222" s="29">
        <v>30</v>
      </c>
      <c r="G222" s="9">
        <v>54824</v>
      </c>
      <c r="H222" s="9">
        <f t="shared" si="6"/>
        <v>1644720</v>
      </c>
      <c r="I222" s="4" t="s">
        <v>622</v>
      </c>
      <c r="J222" s="4"/>
    </row>
    <row r="223" spans="1:10" s="38" customFormat="1" ht="24.9" customHeight="1">
      <c r="A223" s="14">
        <v>30</v>
      </c>
      <c r="B223" s="28" t="s">
        <v>148</v>
      </c>
      <c r="C223" s="14"/>
      <c r="D223" s="14" t="s">
        <v>255</v>
      </c>
      <c r="E223" s="14" t="s">
        <v>286</v>
      </c>
      <c r="F223" s="29">
        <v>30</v>
      </c>
      <c r="G223" s="9">
        <v>37000</v>
      </c>
      <c r="H223" s="9">
        <f t="shared" si="6"/>
        <v>1110000</v>
      </c>
      <c r="I223" s="4" t="s">
        <v>622</v>
      </c>
      <c r="J223" s="4"/>
    </row>
    <row r="224" spans="1:10" s="38" customFormat="1" ht="24.9" customHeight="1">
      <c r="A224" s="14">
        <v>31</v>
      </c>
      <c r="B224" s="28" t="s">
        <v>149</v>
      </c>
      <c r="C224" s="14" t="s">
        <v>483</v>
      </c>
      <c r="D224" s="14" t="s">
        <v>255</v>
      </c>
      <c r="E224" s="14" t="s">
        <v>150</v>
      </c>
      <c r="F224" s="29">
        <v>10</v>
      </c>
      <c r="G224" s="9">
        <v>49000</v>
      </c>
      <c r="H224" s="9">
        <f t="shared" si="6"/>
        <v>490000</v>
      </c>
      <c r="I224" s="4" t="s">
        <v>622</v>
      </c>
      <c r="J224" s="25"/>
    </row>
    <row r="225" spans="1:10" s="38" customFormat="1" ht="24.9" customHeight="1">
      <c r="A225" s="14">
        <v>32</v>
      </c>
      <c r="B225" s="28" t="s">
        <v>151</v>
      </c>
      <c r="C225" s="14"/>
      <c r="D225" s="14" t="s">
        <v>255</v>
      </c>
      <c r="E225" s="14" t="s">
        <v>150</v>
      </c>
      <c r="F225" s="29">
        <v>10</v>
      </c>
      <c r="G225" s="9">
        <v>49000</v>
      </c>
      <c r="H225" s="9">
        <f t="shared" si="6"/>
        <v>490000</v>
      </c>
      <c r="I225" s="4" t="s">
        <v>622</v>
      </c>
      <c r="J225" s="25"/>
    </row>
    <row r="226" spans="1:10" s="38" customFormat="1" ht="24.9" customHeight="1">
      <c r="A226" s="14">
        <v>33</v>
      </c>
      <c r="B226" s="28" t="s">
        <v>152</v>
      </c>
      <c r="C226" s="14"/>
      <c r="D226" s="14" t="s">
        <v>255</v>
      </c>
      <c r="E226" s="14" t="s">
        <v>286</v>
      </c>
      <c r="F226" s="29">
        <v>10</v>
      </c>
      <c r="G226" s="9">
        <v>14000</v>
      </c>
      <c r="H226" s="9">
        <f t="shared" si="6"/>
        <v>140000</v>
      </c>
      <c r="I226" s="4" t="s">
        <v>622</v>
      </c>
      <c r="J226" s="4"/>
    </row>
    <row r="227" spans="1:10" s="38" customFormat="1" ht="24.9" customHeight="1">
      <c r="A227" s="14">
        <v>34</v>
      </c>
      <c r="B227" s="28" t="s">
        <v>441</v>
      </c>
      <c r="C227" s="14"/>
      <c r="D227" s="14" t="s">
        <v>255</v>
      </c>
      <c r="E227" s="14" t="s">
        <v>6</v>
      </c>
      <c r="F227" s="29">
        <v>30</v>
      </c>
      <c r="G227" s="9">
        <v>20000</v>
      </c>
      <c r="H227" s="9">
        <f t="shared" si="6"/>
        <v>600000</v>
      </c>
      <c r="I227" s="4" t="s">
        <v>622</v>
      </c>
      <c r="J227" s="4"/>
    </row>
    <row r="228" spans="1:10" s="38" customFormat="1" ht="24.9" customHeight="1">
      <c r="A228" s="14">
        <v>35</v>
      </c>
      <c r="B228" s="28" t="s">
        <v>442</v>
      </c>
      <c r="C228" s="14"/>
      <c r="D228" s="14" t="s">
        <v>248</v>
      </c>
      <c r="E228" s="14" t="s">
        <v>6</v>
      </c>
      <c r="F228" s="29">
        <v>60</v>
      </c>
      <c r="G228" s="9">
        <v>34000</v>
      </c>
      <c r="H228" s="9">
        <f t="shared" si="6"/>
        <v>2040000</v>
      </c>
      <c r="I228" s="4" t="s">
        <v>622</v>
      </c>
      <c r="J228" s="4"/>
    </row>
    <row r="229" spans="1:10" s="38" customFormat="1" ht="24.9" customHeight="1">
      <c r="A229" s="14">
        <v>36</v>
      </c>
      <c r="B229" s="28" t="s">
        <v>153</v>
      </c>
      <c r="C229" s="14" t="s">
        <v>618</v>
      </c>
      <c r="D229" s="14" t="s">
        <v>248</v>
      </c>
      <c r="E229" s="14" t="s">
        <v>6</v>
      </c>
      <c r="F229" s="29">
        <v>1</v>
      </c>
      <c r="G229" s="9">
        <v>383000</v>
      </c>
      <c r="H229" s="9">
        <f t="shared" si="6"/>
        <v>383000</v>
      </c>
      <c r="I229" s="4" t="s">
        <v>622</v>
      </c>
      <c r="J229" s="4"/>
    </row>
    <row r="230" spans="1:10" s="38" customFormat="1" ht="24.9" customHeight="1">
      <c r="A230" s="14">
        <v>37</v>
      </c>
      <c r="B230" s="28" t="s">
        <v>451</v>
      </c>
      <c r="C230" s="14"/>
      <c r="D230" s="14" t="s">
        <v>248</v>
      </c>
      <c r="E230" s="14" t="s">
        <v>132</v>
      </c>
      <c r="F230" s="29">
        <v>2</v>
      </c>
      <c r="G230" s="3">
        <v>2800000</v>
      </c>
      <c r="H230" s="9">
        <f t="shared" si="6"/>
        <v>5600000</v>
      </c>
      <c r="I230" s="4" t="s">
        <v>622</v>
      </c>
      <c r="J230" s="4"/>
    </row>
    <row r="231" spans="1:10" s="38" customFormat="1" ht="24.9" customHeight="1">
      <c r="A231" s="14">
        <v>38</v>
      </c>
      <c r="B231" s="28" t="s">
        <v>751</v>
      </c>
      <c r="C231" s="14"/>
      <c r="D231" s="14" t="s">
        <v>248</v>
      </c>
      <c r="E231" s="14" t="s">
        <v>154</v>
      </c>
      <c r="F231" s="29">
        <v>1</v>
      </c>
      <c r="G231" s="3">
        <v>2520000</v>
      </c>
      <c r="H231" s="9">
        <f t="shared" si="6"/>
        <v>2520000</v>
      </c>
      <c r="I231" s="4" t="s">
        <v>622</v>
      </c>
      <c r="J231" s="4"/>
    </row>
    <row r="232" spans="1:10" s="38" customFormat="1" ht="24.9" customHeight="1">
      <c r="A232" s="14">
        <v>39</v>
      </c>
      <c r="B232" s="28" t="s">
        <v>155</v>
      </c>
      <c r="C232" s="14"/>
      <c r="D232" s="14" t="s">
        <v>248</v>
      </c>
      <c r="E232" s="14" t="s">
        <v>154</v>
      </c>
      <c r="F232" s="29">
        <v>2</v>
      </c>
      <c r="G232" s="9">
        <v>2520000</v>
      </c>
      <c r="H232" s="9">
        <f t="shared" si="6"/>
        <v>5040000</v>
      </c>
      <c r="I232" s="4" t="s">
        <v>622</v>
      </c>
      <c r="J232" s="4"/>
    </row>
    <row r="233" spans="1:10" s="38" customFormat="1" ht="24.9" customHeight="1">
      <c r="A233" s="14">
        <v>40</v>
      </c>
      <c r="B233" s="28" t="s">
        <v>156</v>
      </c>
      <c r="C233" s="14"/>
      <c r="D233" s="14" t="s">
        <v>255</v>
      </c>
      <c r="E233" s="14" t="s">
        <v>60</v>
      </c>
      <c r="F233" s="29">
        <v>1</v>
      </c>
      <c r="G233" s="9">
        <v>168000</v>
      </c>
      <c r="H233" s="9">
        <f t="shared" si="6"/>
        <v>168000</v>
      </c>
      <c r="I233" s="4" t="s">
        <v>622</v>
      </c>
      <c r="J233" s="4"/>
    </row>
    <row r="234" spans="1:10" s="38" customFormat="1" ht="24.9" customHeight="1">
      <c r="A234" s="14">
        <v>41</v>
      </c>
      <c r="B234" s="28" t="s">
        <v>452</v>
      </c>
      <c r="C234" s="14"/>
      <c r="D234" s="14" t="s">
        <v>255</v>
      </c>
      <c r="E234" s="14" t="s">
        <v>30</v>
      </c>
      <c r="F234" s="29">
        <v>4</v>
      </c>
      <c r="G234" s="9">
        <v>130000</v>
      </c>
      <c r="H234" s="9">
        <f t="shared" si="6"/>
        <v>520000</v>
      </c>
      <c r="I234" s="4" t="s">
        <v>622</v>
      </c>
      <c r="J234" s="4"/>
    </row>
    <row r="235" spans="1:10" s="38" customFormat="1" ht="24.9" customHeight="1">
      <c r="A235" s="14">
        <v>42</v>
      </c>
      <c r="B235" s="28" t="s">
        <v>157</v>
      </c>
      <c r="C235" s="14"/>
      <c r="D235" s="14" t="s">
        <v>248</v>
      </c>
      <c r="E235" s="60" t="s">
        <v>6</v>
      </c>
      <c r="F235" s="29">
        <v>10</v>
      </c>
      <c r="G235" s="9">
        <v>133000</v>
      </c>
      <c r="H235" s="9">
        <f t="shared" si="6"/>
        <v>1330000</v>
      </c>
      <c r="I235" s="4" t="s">
        <v>622</v>
      </c>
      <c r="J235" s="4"/>
    </row>
    <row r="236" spans="1:10" s="24" customFormat="1" ht="24.9" customHeight="1">
      <c r="A236" s="14">
        <v>43</v>
      </c>
      <c r="B236" s="28" t="s">
        <v>158</v>
      </c>
      <c r="C236" s="14"/>
      <c r="D236" s="14" t="s">
        <v>248</v>
      </c>
      <c r="E236" s="60" t="s">
        <v>6</v>
      </c>
      <c r="F236" s="29">
        <v>10</v>
      </c>
      <c r="G236" s="9">
        <v>119000</v>
      </c>
      <c r="H236" s="9">
        <f t="shared" si="6"/>
        <v>1190000</v>
      </c>
      <c r="I236" s="4" t="s">
        <v>622</v>
      </c>
      <c r="J236" s="4"/>
    </row>
    <row r="237" spans="1:10" s="24" customFormat="1" ht="24.9" customHeight="1">
      <c r="A237" s="14">
        <v>44</v>
      </c>
      <c r="B237" s="28" t="s">
        <v>159</v>
      </c>
      <c r="C237" s="14"/>
      <c r="D237" s="14" t="s">
        <v>248</v>
      </c>
      <c r="E237" s="60" t="s">
        <v>6</v>
      </c>
      <c r="F237" s="29">
        <v>10</v>
      </c>
      <c r="G237" s="9">
        <v>115000</v>
      </c>
      <c r="H237" s="9">
        <f t="shared" si="6"/>
        <v>1150000</v>
      </c>
      <c r="I237" s="4" t="s">
        <v>622</v>
      </c>
      <c r="J237" s="4"/>
    </row>
    <row r="238" spans="1:10" s="24" customFormat="1" ht="24.9" customHeight="1">
      <c r="A238" s="14">
        <v>45</v>
      </c>
      <c r="B238" s="28" t="s">
        <v>160</v>
      </c>
      <c r="C238" s="14"/>
      <c r="D238" s="14" t="s">
        <v>248</v>
      </c>
      <c r="E238" s="60" t="s">
        <v>6</v>
      </c>
      <c r="F238" s="29">
        <v>1</v>
      </c>
      <c r="G238" s="9">
        <v>3150000</v>
      </c>
      <c r="H238" s="9">
        <f t="shared" si="6"/>
        <v>3150000</v>
      </c>
      <c r="I238" s="4" t="s">
        <v>622</v>
      </c>
      <c r="J238" s="4"/>
    </row>
    <row r="239" spans="1:10" s="24" customFormat="1" ht="24.9" customHeight="1">
      <c r="A239" s="14">
        <v>46</v>
      </c>
      <c r="B239" s="28" t="s">
        <v>161</v>
      </c>
      <c r="C239" s="14"/>
      <c r="D239" s="14" t="s">
        <v>248</v>
      </c>
      <c r="E239" s="60" t="s">
        <v>6</v>
      </c>
      <c r="F239" s="29">
        <v>1</v>
      </c>
      <c r="G239" s="9">
        <v>2550000</v>
      </c>
      <c r="H239" s="9">
        <f t="shared" si="6"/>
        <v>2550000</v>
      </c>
      <c r="I239" s="4" t="s">
        <v>622</v>
      </c>
      <c r="J239" s="4"/>
    </row>
    <row r="240" spans="1:10" s="38" customFormat="1" ht="24.9" customHeight="1">
      <c r="A240" s="14">
        <v>47</v>
      </c>
      <c r="B240" s="28" t="s">
        <v>162</v>
      </c>
      <c r="C240" s="14"/>
      <c r="D240" s="14" t="s">
        <v>248</v>
      </c>
      <c r="E240" s="60" t="s">
        <v>6</v>
      </c>
      <c r="F240" s="29">
        <v>1</v>
      </c>
      <c r="G240" s="9">
        <v>2100000</v>
      </c>
      <c r="H240" s="9">
        <f t="shared" si="6"/>
        <v>2100000</v>
      </c>
      <c r="I240" s="4" t="s">
        <v>622</v>
      </c>
      <c r="J240" s="4"/>
    </row>
    <row r="241" spans="1:10" s="38" customFormat="1" ht="24.9" customHeight="1">
      <c r="A241" s="14">
        <v>48</v>
      </c>
      <c r="B241" s="28" t="s">
        <v>163</v>
      </c>
      <c r="C241" s="14"/>
      <c r="D241" s="14" t="s">
        <v>248</v>
      </c>
      <c r="E241" s="60" t="s">
        <v>6</v>
      </c>
      <c r="F241" s="29">
        <v>1</v>
      </c>
      <c r="G241" s="9">
        <v>2025000</v>
      </c>
      <c r="H241" s="9">
        <f t="shared" si="6"/>
        <v>2025000</v>
      </c>
      <c r="I241" s="4" t="s">
        <v>622</v>
      </c>
      <c r="J241" s="4"/>
    </row>
    <row r="242" spans="1:10" s="38" customFormat="1" ht="24.9" customHeight="1">
      <c r="A242" s="14">
        <v>49</v>
      </c>
      <c r="B242" s="28" t="s">
        <v>164</v>
      </c>
      <c r="C242" s="14"/>
      <c r="D242" s="14" t="s">
        <v>248</v>
      </c>
      <c r="E242" s="60" t="s">
        <v>6</v>
      </c>
      <c r="F242" s="29">
        <v>1</v>
      </c>
      <c r="G242" s="9">
        <v>1575000</v>
      </c>
      <c r="H242" s="9">
        <f t="shared" si="6"/>
        <v>1575000</v>
      </c>
      <c r="I242" s="4" t="s">
        <v>622</v>
      </c>
      <c r="J242" s="4"/>
    </row>
    <row r="243" spans="1:10" s="38" customFormat="1" ht="24.9" customHeight="1">
      <c r="A243" s="14">
        <v>50</v>
      </c>
      <c r="B243" s="28" t="s">
        <v>165</v>
      </c>
      <c r="C243" s="14" t="s">
        <v>645</v>
      </c>
      <c r="D243" s="16" t="s">
        <v>166</v>
      </c>
      <c r="E243" s="14" t="s">
        <v>30</v>
      </c>
      <c r="F243" s="29">
        <v>1</v>
      </c>
      <c r="G243" s="9">
        <v>13600000</v>
      </c>
      <c r="H243" s="9">
        <f t="shared" si="6"/>
        <v>13600000</v>
      </c>
      <c r="I243" s="4" t="s">
        <v>623</v>
      </c>
      <c r="J243" s="4"/>
    </row>
    <row r="244" spans="1:10" s="38" customFormat="1" ht="24.9" customHeight="1">
      <c r="A244" s="14">
        <v>51</v>
      </c>
      <c r="B244" s="28" t="s">
        <v>167</v>
      </c>
      <c r="C244" s="14"/>
      <c r="D244" s="14" t="s">
        <v>255</v>
      </c>
      <c r="E244" s="14" t="s">
        <v>168</v>
      </c>
      <c r="F244" s="29">
        <v>2</v>
      </c>
      <c r="G244" s="3">
        <v>90000</v>
      </c>
      <c r="H244" s="9">
        <f t="shared" si="6"/>
        <v>180000</v>
      </c>
      <c r="I244" s="4" t="s">
        <v>622</v>
      </c>
      <c r="J244" s="4"/>
    </row>
    <row r="245" spans="1:10" s="38" customFormat="1" ht="24.9" customHeight="1">
      <c r="A245" s="14">
        <v>52</v>
      </c>
      <c r="B245" s="28" t="s">
        <v>169</v>
      </c>
      <c r="C245" s="14"/>
      <c r="D245" s="14" t="s">
        <v>255</v>
      </c>
      <c r="E245" s="14" t="s">
        <v>168</v>
      </c>
      <c r="F245" s="29">
        <v>2</v>
      </c>
      <c r="G245" s="3">
        <v>90000</v>
      </c>
      <c r="H245" s="9">
        <f t="shared" si="6"/>
        <v>180000</v>
      </c>
      <c r="I245" s="4" t="s">
        <v>622</v>
      </c>
      <c r="J245" s="4"/>
    </row>
    <row r="246" spans="1:10" s="38" customFormat="1" ht="24.9" customHeight="1">
      <c r="A246" s="14">
        <v>53</v>
      </c>
      <c r="B246" s="28" t="s">
        <v>170</v>
      </c>
      <c r="C246" s="14"/>
      <c r="D246" s="14" t="s">
        <v>255</v>
      </c>
      <c r="E246" s="14" t="s">
        <v>168</v>
      </c>
      <c r="F246" s="29">
        <v>2</v>
      </c>
      <c r="G246" s="3">
        <v>135000</v>
      </c>
      <c r="H246" s="9">
        <f t="shared" si="6"/>
        <v>270000</v>
      </c>
      <c r="I246" s="4" t="s">
        <v>622</v>
      </c>
      <c r="J246" s="4"/>
    </row>
    <row r="247" spans="1:10" s="38" customFormat="1" ht="24.9" customHeight="1">
      <c r="A247" s="14">
        <v>54</v>
      </c>
      <c r="B247" s="28" t="s">
        <v>453</v>
      </c>
      <c r="C247" s="14"/>
      <c r="D247" s="14" t="s">
        <v>255</v>
      </c>
      <c r="E247" s="14" t="s">
        <v>6</v>
      </c>
      <c r="F247" s="29">
        <v>5</v>
      </c>
      <c r="G247" s="9">
        <v>3000</v>
      </c>
      <c r="H247" s="9">
        <f t="shared" si="6"/>
        <v>15000</v>
      </c>
      <c r="I247" s="4" t="s">
        <v>622</v>
      </c>
      <c r="J247" s="4"/>
    </row>
    <row r="248" spans="1:10" s="38" customFormat="1" ht="24.9" customHeight="1">
      <c r="A248" s="14">
        <v>55</v>
      </c>
      <c r="B248" s="28" t="s">
        <v>454</v>
      </c>
      <c r="C248" s="14"/>
      <c r="D248" s="14" t="s">
        <v>255</v>
      </c>
      <c r="E248" s="14" t="s">
        <v>6</v>
      </c>
      <c r="F248" s="29">
        <v>5</v>
      </c>
      <c r="G248" s="9">
        <v>4000</v>
      </c>
      <c r="H248" s="9">
        <f t="shared" si="6"/>
        <v>20000</v>
      </c>
      <c r="I248" s="4" t="s">
        <v>622</v>
      </c>
      <c r="J248" s="4"/>
    </row>
    <row r="249" spans="1:10" s="38" customFormat="1" ht="24.9" customHeight="1">
      <c r="A249" s="14">
        <v>56</v>
      </c>
      <c r="B249" s="28" t="s">
        <v>455</v>
      </c>
      <c r="C249" s="14"/>
      <c r="D249" s="14" t="s">
        <v>255</v>
      </c>
      <c r="E249" s="14" t="s">
        <v>6</v>
      </c>
      <c r="F249" s="29">
        <v>5</v>
      </c>
      <c r="G249" s="9">
        <v>6000</v>
      </c>
      <c r="H249" s="9">
        <f t="shared" si="6"/>
        <v>30000</v>
      </c>
      <c r="I249" s="4" t="s">
        <v>622</v>
      </c>
      <c r="J249" s="4"/>
    </row>
    <row r="250" spans="1:10" s="38" customFormat="1" ht="24.9" customHeight="1">
      <c r="A250" s="14">
        <v>57</v>
      </c>
      <c r="B250" s="28" t="s">
        <v>171</v>
      </c>
      <c r="C250" s="14"/>
      <c r="D250" s="14" t="s">
        <v>248</v>
      </c>
      <c r="E250" s="14" t="s">
        <v>6</v>
      </c>
      <c r="F250" s="29">
        <v>20</v>
      </c>
      <c r="G250" s="9">
        <v>59000</v>
      </c>
      <c r="H250" s="9">
        <f t="shared" si="6"/>
        <v>1180000</v>
      </c>
      <c r="I250" s="4" t="s">
        <v>622</v>
      </c>
      <c r="J250" s="4"/>
    </row>
    <row r="251" spans="1:10" s="38" customFormat="1" ht="24.9" customHeight="1">
      <c r="A251" s="14">
        <v>58</v>
      </c>
      <c r="B251" s="28" t="s">
        <v>752</v>
      </c>
      <c r="C251" s="14"/>
      <c r="D251" s="14" t="s">
        <v>248</v>
      </c>
      <c r="E251" s="14" t="s">
        <v>17</v>
      </c>
      <c r="F251" s="29">
        <v>60</v>
      </c>
      <c r="G251" s="9">
        <v>38000</v>
      </c>
      <c r="H251" s="9">
        <f t="shared" si="6"/>
        <v>2280000</v>
      </c>
      <c r="I251" s="4" t="s">
        <v>622</v>
      </c>
      <c r="J251" s="4"/>
    </row>
    <row r="252" spans="1:10" s="38" customFormat="1" ht="24.9" customHeight="1">
      <c r="A252" s="14">
        <v>59</v>
      </c>
      <c r="B252" s="28" t="s">
        <v>172</v>
      </c>
      <c r="C252" s="14"/>
      <c r="D252" s="14" t="s">
        <v>255</v>
      </c>
      <c r="E252" s="60" t="s">
        <v>79</v>
      </c>
      <c r="F252" s="29">
        <v>30</v>
      </c>
      <c r="G252" s="9">
        <v>21000</v>
      </c>
      <c r="H252" s="9">
        <f t="shared" si="6"/>
        <v>630000</v>
      </c>
      <c r="I252" s="4" t="s">
        <v>622</v>
      </c>
      <c r="J252" s="4"/>
    </row>
    <row r="253" spans="1:10" s="38" customFormat="1" ht="24.9" customHeight="1">
      <c r="A253" s="14">
        <v>60</v>
      </c>
      <c r="B253" s="28" t="s">
        <v>173</v>
      </c>
      <c r="C253" s="14"/>
      <c r="D253" s="14" t="s">
        <v>255</v>
      </c>
      <c r="E253" s="60" t="s">
        <v>79</v>
      </c>
      <c r="F253" s="29">
        <v>30</v>
      </c>
      <c r="G253" s="9">
        <v>25000</v>
      </c>
      <c r="H253" s="9">
        <f t="shared" si="6"/>
        <v>750000</v>
      </c>
      <c r="I253" s="4" t="s">
        <v>622</v>
      </c>
      <c r="J253" s="4"/>
    </row>
    <row r="254" spans="1:10" s="38" customFormat="1" ht="24.9" customHeight="1">
      <c r="A254" s="14">
        <v>61</v>
      </c>
      <c r="B254" s="28" t="s">
        <v>415</v>
      </c>
      <c r="C254" s="14"/>
      <c r="D254" s="14" t="s">
        <v>248</v>
      </c>
      <c r="E254" s="14" t="s">
        <v>286</v>
      </c>
      <c r="F254" s="29">
        <v>150</v>
      </c>
      <c r="G254" s="9">
        <v>40000</v>
      </c>
      <c r="H254" s="9">
        <f t="shared" si="6"/>
        <v>6000000</v>
      </c>
      <c r="I254" s="4" t="s">
        <v>622</v>
      </c>
      <c r="J254" s="4"/>
    </row>
    <row r="255" spans="1:10" s="38" customFormat="1" ht="24.9" customHeight="1">
      <c r="A255" s="14">
        <v>62</v>
      </c>
      <c r="B255" s="28" t="s">
        <v>456</v>
      </c>
      <c r="C255" s="14"/>
      <c r="D255" s="14" t="s">
        <v>248</v>
      </c>
      <c r="E255" s="14" t="s">
        <v>286</v>
      </c>
      <c r="F255" s="29">
        <v>90</v>
      </c>
      <c r="G255" s="9">
        <v>57000</v>
      </c>
      <c r="H255" s="9">
        <f t="shared" si="6"/>
        <v>5130000</v>
      </c>
      <c r="I255" s="4" t="s">
        <v>622</v>
      </c>
      <c r="J255" s="4"/>
    </row>
    <row r="256" spans="1:10" s="38" customFormat="1" ht="24.9" customHeight="1">
      <c r="A256" s="14">
        <v>63</v>
      </c>
      <c r="B256" s="28" t="s">
        <v>457</v>
      </c>
      <c r="C256" s="14"/>
      <c r="D256" s="14" t="s">
        <v>248</v>
      </c>
      <c r="E256" s="14" t="s">
        <v>286</v>
      </c>
      <c r="F256" s="29">
        <v>60</v>
      </c>
      <c r="G256" s="9">
        <v>28000</v>
      </c>
      <c r="H256" s="9">
        <f t="shared" ref="H256:H318" si="7">F256*G256</f>
        <v>1680000</v>
      </c>
      <c r="I256" s="4" t="s">
        <v>622</v>
      </c>
      <c r="J256" s="4"/>
    </row>
    <row r="257" spans="1:10" s="38" customFormat="1" ht="24.9" customHeight="1">
      <c r="A257" s="14">
        <v>64</v>
      </c>
      <c r="B257" s="28" t="s">
        <v>458</v>
      </c>
      <c r="C257" s="14"/>
      <c r="D257" s="14" t="s">
        <v>248</v>
      </c>
      <c r="E257" s="14" t="s">
        <v>286</v>
      </c>
      <c r="F257" s="29">
        <v>30</v>
      </c>
      <c r="G257" s="9">
        <v>86000</v>
      </c>
      <c r="H257" s="9">
        <f t="shared" si="7"/>
        <v>2580000</v>
      </c>
      <c r="I257" s="4" t="s">
        <v>622</v>
      </c>
      <c r="J257" s="4"/>
    </row>
    <row r="258" spans="1:10" s="38" customFormat="1" ht="24.9" customHeight="1">
      <c r="A258" s="14">
        <v>65</v>
      </c>
      <c r="B258" s="28" t="s">
        <v>459</v>
      </c>
      <c r="C258" s="14"/>
      <c r="D258" s="14" t="s">
        <v>248</v>
      </c>
      <c r="E258" s="14" t="s">
        <v>286</v>
      </c>
      <c r="F258" s="29">
        <v>180</v>
      </c>
      <c r="G258" s="9">
        <v>24000</v>
      </c>
      <c r="H258" s="9">
        <f t="shared" si="7"/>
        <v>4320000</v>
      </c>
      <c r="I258" s="4" t="s">
        <v>622</v>
      </c>
      <c r="J258" s="4"/>
    </row>
    <row r="259" spans="1:10" s="38" customFormat="1" ht="24.9" customHeight="1">
      <c r="A259" s="14">
        <v>66</v>
      </c>
      <c r="B259" s="28" t="s">
        <v>460</v>
      </c>
      <c r="C259" s="14"/>
      <c r="D259" s="14" t="s">
        <v>248</v>
      </c>
      <c r="E259" s="14" t="s">
        <v>286</v>
      </c>
      <c r="F259" s="29">
        <v>15</v>
      </c>
      <c r="G259" s="9">
        <v>104000</v>
      </c>
      <c r="H259" s="9">
        <f t="shared" si="7"/>
        <v>1560000</v>
      </c>
      <c r="I259" s="4" t="s">
        <v>622</v>
      </c>
      <c r="J259" s="4"/>
    </row>
    <row r="260" spans="1:10" s="38" customFormat="1" ht="24.9" customHeight="1">
      <c r="A260" s="14">
        <v>67</v>
      </c>
      <c r="B260" s="28" t="s">
        <v>174</v>
      </c>
      <c r="C260" s="14"/>
      <c r="D260" s="14" t="s">
        <v>255</v>
      </c>
      <c r="E260" s="14" t="s">
        <v>36</v>
      </c>
      <c r="F260" s="29">
        <v>1</v>
      </c>
      <c r="G260" s="9">
        <v>110000</v>
      </c>
      <c r="H260" s="9">
        <f t="shared" si="7"/>
        <v>110000</v>
      </c>
      <c r="I260" s="4" t="s">
        <v>622</v>
      </c>
      <c r="J260" s="4"/>
    </row>
    <row r="261" spans="1:10" s="38" customFormat="1" ht="24.9" customHeight="1">
      <c r="A261" s="14">
        <v>68</v>
      </c>
      <c r="B261" s="28" t="s">
        <v>175</v>
      </c>
      <c r="C261" s="14"/>
      <c r="D261" s="14" t="s">
        <v>255</v>
      </c>
      <c r="E261" s="14" t="s">
        <v>36</v>
      </c>
      <c r="F261" s="29">
        <v>1</v>
      </c>
      <c r="G261" s="9">
        <v>120000</v>
      </c>
      <c r="H261" s="9">
        <f t="shared" si="7"/>
        <v>120000</v>
      </c>
      <c r="I261" s="4" t="s">
        <v>622</v>
      </c>
      <c r="J261" s="4"/>
    </row>
    <row r="262" spans="1:10" s="38" customFormat="1" ht="24.9" customHeight="1">
      <c r="A262" s="14">
        <v>69</v>
      </c>
      <c r="B262" s="28" t="s">
        <v>233</v>
      </c>
      <c r="C262" s="14"/>
      <c r="D262" s="14" t="s">
        <v>255</v>
      </c>
      <c r="E262" s="14" t="s">
        <v>60</v>
      </c>
      <c r="F262" s="29">
        <v>2</v>
      </c>
      <c r="G262" s="9">
        <v>400000</v>
      </c>
      <c r="H262" s="9">
        <f t="shared" si="7"/>
        <v>800000</v>
      </c>
      <c r="I262" s="4" t="s">
        <v>622</v>
      </c>
      <c r="J262" s="4"/>
    </row>
    <row r="263" spans="1:10" s="38" customFormat="1" ht="24.9" customHeight="1">
      <c r="A263" s="14">
        <v>70</v>
      </c>
      <c r="B263" s="28" t="s">
        <v>461</v>
      </c>
      <c r="C263" s="14"/>
      <c r="D263" s="14" t="s">
        <v>255</v>
      </c>
      <c r="E263" s="14" t="s">
        <v>60</v>
      </c>
      <c r="F263" s="29">
        <v>2</v>
      </c>
      <c r="G263" s="9">
        <v>400000</v>
      </c>
      <c r="H263" s="9">
        <f t="shared" si="7"/>
        <v>800000</v>
      </c>
      <c r="I263" s="4" t="s">
        <v>622</v>
      </c>
      <c r="J263" s="4"/>
    </row>
    <row r="264" spans="1:10" s="38" customFormat="1" ht="24.9" customHeight="1">
      <c r="A264" s="14">
        <v>71</v>
      </c>
      <c r="B264" s="28" t="s">
        <v>176</v>
      </c>
      <c r="C264" s="14"/>
      <c r="D264" s="14" t="s">
        <v>255</v>
      </c>
      <c r="E264" s="14" t="s">
        <v>111</v>
      </c>
      <c r="F264" s="29">
        <v>5</v>
      </c>
      <c r="G264" s="9">
        <v>63000</v>
      </c>
      <c r="H264" s="9">
        <f t="shared" si="7"/>
        <v>315000</v>
      </c>
      <c r="I264" s="4" t="s">
        <v>622</v>
      </c>
      <c r="J264" s="4"/>
    </row>
    <row r="265" spans="1:10" s="38" customFormat="1" ht="24.9" customHeight="1">
      <c r="A265" s="14">
        <v>72</v>
      </c>
      <c r="B265" s="28" t="s">
        <v>177</v>
      </c>
      <c r="C265" s="14"/>
      <c r="D265" s="14" t="s">
        <v>255</v>
      </c>
      <c r="E265" s="14" t="s">
        <v>111</v>
      </c>
      <c r="F265" s="29">
        <v>5</v>
      </c>
      <c r="G265" s="9">
        <v>65000</v>
      </c>
      <c r="H265" s="9">
        <f t="shared" si="7"/>
        <v>325000</v>
      </c>
      <c r="I265" s="4" t="s">
        <v>622</v>
      </c>
      <c r="J265" s="4"/>
    </row>
    <row r="266" spans="1:10" s="38" customFormat="1" ht="24.9" customHeight="1">
      <c r="A266" s="14">
        <v>73</v>
      </c>
      <c r="B266" s="28" t="s">
        <v>617</v>
      </c>
      <c r="C266" s="14"/>
      <c r="D266" s="14" t="s">
        <v>255</v>
      </c>
      <c r="E266" s="60" t="s">
        <v>60</v>
      </c>
      <c r="F266" s="29">
        <v>20</v>
      </c>
      <c r="G266" s="9">
        <v>20000</v>
      </c>
      <c r="H266" s="9">
        <f t="shared" si="7"/>
        <v>400000</v>
      </c>
      <c r="I266" s="4" t="s">
        <v>622</v>
      </c>
      <c r="J266" s="4"/>
    </row>
    <row r="267" spans="1:10" s="38" customFormat="1" ht="24.9" customHeight="1">
      <c r="A267" s="14">
        <v>74</v>
      </c>
      <c r="B267" s="28" t="s">
        <v>178</v>
      </c>
      <c r="C267" s="14"/>
      <c r="D267" s="14" t="s">
        <v>255</v>
      </c>
      <c r="E267" s="14" t="s">
        <v>6</v>
      </c>
      <c r="F267" s="29">
        <v>20</v>
      </c>
      <c r="G267" s="9">
        <v>20000</v>
      </c>
      <c r="H267" s="9">
        <f t="shared" si="7"/>
        <v>400000</v>
      </c>
      <c r="I267" s="4" t="s">
        <v>622</v>
      </c>
      <c r="J267" s="4"/>
    </row>
    <row r="268" spans="1:10" s="38" customFormat="1" ht="24.9" customHeight="1">
      <c r="A268" s="14">
        <v>75</v>
      </c>
      <c r="B268" s="28" t="s">
        <v>179</v>
      </c>
      <c r="C268" s="14"/>
      <c r="D268" s="14" t="s">
        <v>255</v>
      </c>
      <c r="E268" s="14" t="s">
        <v>362</v>
      </c>
      <c r="F268" s="29">
        <v>200</v>
      </c>
      <c r="G268" s="9">
        <v>21000</v>
      </c>
      <c r="H268" s="9">
        <f>F268*G268</f>
        <v>4200000</v>
      </c>
      <c r="I268" s="4" t="s">
        <v>622</v>
      </c>
      <c r="J268" s="4"/>
    </row>
    <row r="269" spans="1:10" s="38" customFormat="1" ht="24.9" customHeight="1">
      <c r="A269" s="14">
        <v>76</v>
      </c>
      <c r="B269" s="28" t="s">
        <v>180</v>
      </c>
      <c r="C269" s="14"/>
      <c r="D269" s="14" t="s">
        <v>255</v>
      </c>
      <c r="E269" s="14" t="s">
        <v>181</v>
      </c>
      <c r="F269" s="29">
        <v>500</v>
      </c>
      <c r="G269" s="9">
        <v>11000</v>
      </c>
      <c r="H269" s="9">
        <f>F269*G269</f>
        <v>5500000</v>
      </c>
      <c r="I269" s="4" t="s">
        <v>622</v>
      </c>
      <c r="J269" s="4"/>
    </row>
    <row r="270" spans="1:10" s="38" customFormat="1" ht="24.9" customHeight="1">
      <c r="A270" s="14">
        <v>77</v>
      </c>
      <c r="B270" s="28" t="s">
        <v>182</v>
      </c>
      <c r="C270" s="14"/>
      <c r="D270" s="14" t="s">
        <v>255</v>
      </c>
      <c r="E270" s="14" t="s">
        <v>6</v>
      </c>
      <c r="F270" s="29">
        <v>20</v>
      </c>
      <c r="G270" s="9">
        <v>14000</v>
      </c>
      <c r="H270" s="9">
        <f t="shared" si="7"/>
        <v>280000</v>
      </c>
      <c r="I270" s="4" t="s">
        <v>622</v>
      </c>
      <c r="J270" s="4"/>
    </row>
    <row r="271" spans="1:10" s="38" customFormat="1" ht="24.9" customHeight="1">
      <c r="A271" s="14">
        <v>78</v>
      </c>
      <c r="B271" s="28" t="s">
        <v>183</v>
      </c>
      <c r="C271" s="14"/>
      <c r="D271" s="14" t="s">
        <v>255</v>
      </c>
      <c r="E271" s="14" t="s">
        <v>6</v>
      </c>
      <c r="F271" s="29">
        <v>40</v>
      </c>
      <c r="G271" s="9">
        <v>6000</v>
      </c>
      <c r="H271" s="9">
        <f t="shared" si="7"/>
        <v>240000</v>
      </c>
      <c r="I271" s="4" t="s">
        <v>622</v>
      </c>
      <c r="J271" s="4"/>
    </row>
    <row r="272" spans="1:10" s="38" customFormat="1" ht="24.9" customHeight="1">
      <c r="A272" s="14">
        <v>79</v>
      </c>
      <c r="B272" s="28" t="s">
        <v>184</v>
      </c>
      <c r="C272" s="14"/>
      <c r="D272" s="14" t="s">
        <v>255</v>
      </c>
      <c r="E272" s="14" t="s">
        <v>60</v>
      </c>
      <c r="F272" s="29">
        <v>250</v>
      </c>
      <c r="G272" s="9">
        <v>40000</v>
      </c>
      <c r="H272" s="9">
        <f t="shared" si="7"/>
        <v>10000000</v>
      </c>
      <c r="I272" s="4" t="s">
        <v>622</v>
      </c>
      <c r="J272" s="4"/>
    </row>
    <row r="273" spans="1:10" s="38" customFormat="1" ht="24.9" customHeight="1">
      <c r="A273" s="14">
        <v>80</v>
      </c>
      <c r="B273" s="28" t="s">
        <v>185</v>
      </c>
      <c r="C273" s="14"/>
      <c r="D273" s="14" t="s">
        <v>255</v>
      </c>
      <c r="E273" s="14" t="s">
        <v>60</v>
      </c>
      <c r="F273" s="29">
        <v>2</v>
      </c>
      <c r="G273" s="9">
        <v>350000</v>
      </c>
      <c r="H273" s="9">
        <f t="shared" si="7"/>
        <v>700000</v>
      </c>
      <c r="I273" s="4" t="s">
        <v>622</v>
      </c>
      <c r="J273" s="4"/>
    </row>
    <row r="274" spans="1:10" s="38" customFormat="1" ht="24.9" customHeight="1">
      <c r="A274" s="14">
        <v>81</v>
      </c>
      <c r="B274" s="28" t="s">
        <v>186</v>
      </c>
      <c r="C274" s="14"/>
      <c r="D274" s="14" t="s">
        <v>255</v>
      </c>
      <c r="E274" s="14" t="s">
        <v>60</v>
      </c>
      <c r="F274" s="29">
        <v>5</v>
      </c>
      <c r="G274" s="9">
        <v>420000</v>
      </c>
      <c r="H274" s="9">
        <f t="shared" si="7"/>
        <v>2100000</v>
      </c>
      <c r="I274" s="4" t="s">
        <v>622</v>
      </c>
      <c r="J274" s="4"/>
    </row>
    <row r="275" spans="1:10" s="38" customFormat="1" ht="24.9" customHeight="1">
      <c r="A275" s="14">
        <v>82</v>
      </c>
      <c r="B275" s="28" t="s">
        <v>187</v>
      </c>
      <c r="C275" s="14"/>
      <c r="D275" s="14" t="s">
        <v>255</v>
      </c>
      <c r="E275" s="14" t="s">
        <v>8</v>
      </c>
      <c r="F275" s="29">
        <v>2</v>
      </c>
      <c r="G275" s="9">
        <v>710000</v>
      </c>
      <c r="H275" s="9">
        <f t="shared" si="7"/>
        <v>1420000</v>
      </c>
      <c r="I275" s="4" t="s">
        <v>622</v>
      </c>
      <c r="J275" s="4"/>
    </row>
    <row r="276" spans="1:10" s="38" customFormat="1" ht="24.9" customHeight="1">
      <c r="A276" s="14">
        <v>83</v>
      </c>
      <c r="B276" s="28" t="s">
        <v>753</v>
      </c>
      <c r="C276" s="14" t="s">
        <v>117</v>
      </c>
      <c r="D276" s="14" t="s">
        <v>308</v>
      </c>
      <c r="E276" s="14" t="s">
        <v>30</v>
      </c>
      <c r="F276" s="29">
        <v>50</v>
      </c>
      <c r="G276" s="9">
        <v>250000</v>
      </c>
      <c r="H276" s="9">
        <f t="shared" si="7"/>
        <v>12500000</v>
      </c>
      <c r="I276" s="25" t="s">
        <v>623</v>
      </c>
      <c r="J276" s="4"/>
    </row>
    <row r="277" spans="1:10" s="38" customFormat="1" ht="24.9" customHeight="1">
      <c r="A277" s="14">
        <v>84</v>
      </c>
      <c r="B277" s="28" t="s">
        <v>188</v>
      </c>
      <c r="C277" s="14" t="s">
        <v>573</v>
      </c>
      <c r="D277" s="14" t="s">
        <v>248</v>
      </c>
      <c r="E277" s="14" t="s">
        <v>6</v>
      </c>
      <c r="F277" s="29">
        <v>50</v>
      </c>
      <c r="G277" s="9">
        <v>50000</v>
      </c>
      <c r="H277" s="9">
        <f t="shared" si="7"/>
        <v>2500000</v>
      </c>
      <c r="I277" s="25" t="s">
        <v>623</v>
      </c>
      <c r="J277" s="4"/>
    </row>
    <row r="278" spans="1:10" s="38" customFormat="1" ht="24.9" customHeight="1">
      <c r="A278" s="14">
        <v>85</v>
      </c>
      <c r="B278" s="28" t="s">
        <v>189</v>
      </c>
      <c r="C278" s="14" t="s">
        <v>562</v>
      </c>
      <c r="D278" s="14" t="s">
        <v>248</v>
      </c>
      <c r="E278" s="14" t="s">
        <v>6</v>
      </c>
      <c r="F278" s="29">
        <v>50</v>
      </c>
      <c r="G278" s="9">
        <v>100000</v>
      </c>
      <c r="H278" s="9">
        <f t="shared" si="7"/>
        <v>5000000</v>
      </c>
      <c r="I278" s="25" t="s">
        <v>623</v>
      </c>
      <c r="J278" s="4"/>
    </row>
    <row r="279" spans="1:10" s="38" customFormat="1" ht="24.9" customHeight="1">
      <c r="A279" s="14">
        <v>86</v>
      </c>
      <c r="B279" s="28" t="s">
        <v>190</v>
      </c>
      <c r="C279" s="14" t="s">
        <v>569</v>
      </c>
      <c r="D279" s="14" t="s">
        <v>248</v>
      </c>
      <c r="E279" s="14" t="s">
        <v>6</v>
      </c>
      <c r="F279" s="29">
        <v>10</v>
      </c>
      <c r="G279" s="9">
        <v>73000</v>
      </c>
      <c r="H279" s="9">
        <f t="shared" si="7"/>
        <v>730000</v>
      </c>
      <c r="I279" s="25" t="s">
        <v>623</v>
      </c>
      <c r="J279" s="4"/>
    </row>
    <row r="280" spans="1:10" s="38" customFormat="1" ht="24.9" customHeight="1">
      <c r="A280" s="14">
        <v>87</v>
      </c>
      <c r="B280" s="28" t="s">
        <v>663</v>
      </c>
      <c r="C280" s="14"/>
      <c r="D280" s="14" t="s">
        <v>255</v>
      </c>
      <c r="E280" s="14" t="s">
        <v>111</v>
      </c>
      <c r="F280" s="29">
        <v>2</v>
      </c>
      <c r="G280" s="9">
        <v>137000</v>
      </c>
      <c r="H280" s="9">
        <f t="shared" si="7"/>
        <v>274000</v>
      </c>
      <c r="I280" s="4" t="s">
        <v>622</v>
      </c>
      <c r="J280" s="4"/>
    </row>
    <row r="281" spans="1:10" s="38" customFormat="1" ht="24.9" customHeight="1">
      <c r="A281" s="14">
        <v>88</v>
      </c>
      <c r="B281" s="28" t="s">
        <v>191</v>
      </c>
      <c r="C281" s="14"/>
      <c r="D281" s="14" t="s">
        <v>255</v>
      </c>
      <c r="E281" s="14" t="s">
        <v>111</v>
      </c>
      <c r="F281" s="29">
        <v>5</v>
      </c>
      <c r="G281" s="9">
        <v>151000</v>
      </c>
      <c r="H281" s="9">
        <f t="shared" si="7"/>
        <v>755000</v>
      </c>
      <c r="I281" s="4" t="s">
        <v>622</v>
      </c>
      <c r="J281" s="4"/>
    </row>
    <row r="282" spans="1:10" s="38" customFormat="1" ht="24.9" customHeight="1">
      <c r="A282" s="14">
        <v>89</v>
      </c>
      <c r="B282" s="28" t="s">
        <v>192</v>
      </c>
      <c r="C282" s="14"/>
      <c r="D282" s="14" t="s">
        <v>255</v>
      </c>
      <c r="E282" s="14" t="s">
        <v>111</v>
      </c>
      <c r="F282" s="29">
        <v>5</v>
      </c>
      <c r="G282" s="9">
        <v>450000</v>
      </c>
      <c r="H282" s="9">
        <f t="shared" si="7"/>
        <v>2250000</v>
      </c>
      <c r="I282" s="4" t="s">
        <v>622</v>
      </c>
      <c r="J282" s="4"/>
    </row>
    <row r="283" spans="1:10" s="38" customFormat="1" ht="24.9" customHeight="1">
      <c r="A283" s="14">
        <v>90</v>
      </c>
      <c r="B283" s="28" t="s">
        <v>193</v>
      </c>
      <c r="C283" s="14"/>
      <c r="D283" s="14" t="s">
        <v>255</v>
      </c>
      <c r="E283" s="14" t="s">
        <v>111</v>
      </c>
      <c r="F283" s="29">
        <v>5</v>
      </c>
      <c r="G283" s="9">
        <v>185000</v>
      </c>
      <c r="H283" s="9">
        <f t="shared" si="7"/>
        <v>925000</v>
      </c>
      <c r="I283" s="4" t="s">
        <v>622</v>
      </c>
      <c r="J283" s="4"/>
    </row>
    <row r="284" spans="1:10" s="38" customFormat="1" ht="24.9" customHeight="1">
      <c r="A284" s="14">
        <v>91</v>
      </c>
      <c r="B284" s="28" t="s">
        <v>194</v>
      </c>
      <c r="C284" s="14"/>
      <c r="D284" s="14" t="s">
        <v>255</v>
      </c>
      <c r="E284" s="14" t="s">
        <v>111</v>
      </c>
      <c r="F284" s="29">
        <v>5</v>
      </c>
      <c r="G284" s="9">
        <v>485000</v>
      </c>
      <c r="H284" s="9">
        <f t="shared" si="7"/>
        <v>2425000</v>
      </c>
      <c r="I284" s="4" t="s">
        <v>622</v>
      </c>
      <c r="J284" s="4"/>
    </row>
    <row r="285" spans="1:10" s="38" customFormat="1" ht="24.9" customHeight="1">
      <c r="A285" s="14">
        <v>92</v>
      </c>
      <c r="B285" s="28" t="s">
        <v>195</v>
      </c>
      <c r="C285" s="14"/>
      <c r="D285" s="14" t="s">
        <v>255</v>
      </c>
      <c r="E285" s="14" t="s">
        <v>6</v>
      </c>
      <c r="F285" s="29">
        <v>50</v>
      </c>
      <c r="G285" s="9">
        <v>13000</v>
      </c>
      <c r="H285" s="9">
        <f t="shared" si="7"/>
        <v>650000</v>
      </c>
      <c r="I285" s="4" t="s">
        <v>622</v>
      </c>
      <c r="J285" s="4"/>
    </row>
    <row r="286" spans="1:10" s="38" customFormat="1" ht="24.9" customHeight="1">
      <c r="A286" s="14">
        <v>93</v>
      </c>
      <c r="B286" s="28" t="s">
        <v>196</v>
      </c>
      <c r="C286" s="14"/>
      <c r="D286" s="14" t="s">
        <v>255</v>
      </c>
      <c r="E286" s="14" t="s">
        <v>181</v>
      </c>
      <c r="F286" s="29">
        <v>8</v>
      </c>
      <c r="G286" s="9">
        <v>812000</v>
      </c>
      <c r="H286" s="9">
        <f t="shared" si="7"/>
        <v>6496000</v>
      </c>
      <c r="I286" s="4" t="s">
        <v>622</v>
      </c>
      <c r="J286" s="4"/>
    </row>
    <row r="287" spans="1:10" s="38" customFormat="1" ht="24.9" customHeight="1">
      <c r="A287" s="14">
        <v>94</v>
      </c>
      <c r="B287" s="28" t="s">
        <v>197</v>
      </c>
      <c r="C287" s="14"/>
      <c r="D287" s="14" t="s">
        <v>255</v>
      </c>
      <c r="E287" s="60" t="s">
        <v>6</v>
      </c>
      <c r="F287" s="29">
        <v>10</v>
      </c>
      <c r="G287" s="9">
        <v>14000</v>
      </c>
      <c r="H287" s="9">
        <f t="shared" si="7"/>
        <v>140000</v>
      </c>
      <c r="I287" s="4" t="s">
        <v>622</v>
      </c>
      <c r="J287" s="4"/>
    </row>
    <row r="288" spans="1:10" s="38" customFormat="1" ht="24.9" customHeight="1">
      <c r="A288" s="14">
        <v>95</v>
      </c>
      <c r="B288" s="28" t="s">
        <v>198</v>
      </c>
      <c r="C288" s="14"/>
      <c r="D288" s="14" t="s">
        <v>255</v>
      </c>
      <c r="E288" s="60" t="s">
        <v>6</v>
      </c>
      <c r="F288" s="29">
        <v>10</v>
      </c>
      <c r="G288" s="9">
        <v>47000</v>
      </c>
      <c r="H288" s="9">
        <f t="shared" si="7"/>
        <v>470000</v>
      </c>
      <c r="I288" s="4" t="s">
        <v>622</v>
      </c>
      <c r="J288" s="4"/>
    </row>
    <row r="289" spans="1:10" s="38" customFormat="1" ht="24.9" customHeight="1">
      <c r="A289" s="14">
        <v>96</v>
      </c>
      <c r="B289" s="28" t="s">
        <v>392</v>
      </c>
      <c r="C289" s="14"/>
      <c r="D289" s="14" t="s">
        <v>255</v>
      </c>
      <c r="E289" s="60" t="s">
        <v>6</v>
      </c>
      <c r="F289" s="29">
        <v>10</v>
      </c>
      <c r="G289" s="9">
        <v>63000</v>
      </c>
      <c r="H289" s="9">
        <f t="shared" si="7"/>
        <v>630000</v>
      </c>
      <c r="I289" s="4" t="s">
        <v>622</v>
      </c>
      <c r="J289" s="4"/>
    </row>
    <row r="290" spans="1:10" s="38" customFormat="1" ht="24.9" customHeight="1">
      <c r="A290" s="14">
        <v>97</v>
      </c>
      <c r="B290" s="28" t="s">
        <v>199</v>
      </c>
      <c r="C290" s="14"/>
      <c r="D290" s="14" t="s">
        <v>255</v>
      </c>
      <c r="E290" s="60" t="s">
        <v>6</v>
      </c>
      <c r="F290" s="29">
        <v>5</v>
      </c>
      <c r="G290" s="9">
        <v>70000</v>
      </c>
      <c r="H290" s="9">
        <f t="shared" si="7"/>
        <v>350000</v>
      </c>
      <c r="I290" s="4" t="s">
        <v>622</v>
      </c>
      <c r="J290" s="4"/>
    </row>
    <row r="291" spans="1:10" s="38" customFormat="1" ht="24.9" customHeight="1">
      <c r="A291" s="14">
        <v>98</v>
      </c>
      <c r="B291" s="28" t="s">
        <v>393</v>
      </c>
      <c r="C291" s="14"/>
      <c r="D291" s="14" t="s">
        <v>255</v>
      </c>
      <c r="E291" s="60" t="s">
        <v>6</v>
      </c>
      <c r="F291" s="29">
        <v>5</v>
      </c>
      <c r="G291" s="9">
        <v>105000</v>
      </c>
      <c r="H291" s="9">
        <f t="shared" si="7"/>
        <v>525000</v>
      </c>
      <c r="I291" s="4" t="s">
        <v>622</v>
      </c>
      <c r="J291" s="4"/>
    </row>
    <row r="292" spans="1:10" s="30" customFormat="1" ht="24.9" customHeight="1">
      <c r="A292" s="14">
        <v>99</v>
      </c>
      <c r="B292" s="28" t="s">
        <v>200</v>
      </c>
      <c r="C292" s="14"/>
      <c r="D292" s="14" t="s">
        <v>255</v>
      </c>
      <c r="E292" s="14" t="s">
        <v>6</v>
      </c>
      <c r="F292" s="29">
        <v>2</v>
      </c>
      <c r="G292" s="9">
        <v>420000</v>
      </c>
      <c r="H292" s="9">
        <f t="shared" si="7"/>
        <v>840000</v>
      </c>
      <c r="I292" s="4" t="s">
        <v>622</v>
      </c>
      <c r="J292" s="4"/>
    </row>
    <row r="293" spans="1:10" s="30" customFormat="1" ht="24.9" customHeight="1">
      <c r="A293" s="14">
        <v>100</v>
      </c>
      <c r="B293" s="28" t="s">
        <v>664</v>
      </c>
      <c r="C293" s="14"/>
      <c r="D293" s="14" t="s">
        <v>255</v>
      </c>
      <c r="E293" s="14" t="s">
        <v>69</v>
      </c>
      <c r="F293" s="29">
        <v>4</v>
      </c>
      <c r="G293" s="9">
        <v>490000</v>
      </c>
      <c r="H293" s="9">
        <f t="shared" si="7"/>
        <v>1960000</v>
      </c>
      <c r="I293" s="4" t="s">
        <v>622</v>
      </c>
      <c r="J293" s="4"/>
    </row>
    <row r="294" spans="1:10" s="30" customFormat="1" ht="24.9" customHeight="1">
      <c r="A294" s="14">
        <v>101</v>
      </c>
      <c r="B294" s="28" t="s">
        <v>201</v>
      </c>
      <c r="C294" s="14"/>
      <c r="D294" s="14" t="s">
        <v>248</v>
      </c>
      <c r="E294" s="14" t="s">
        <v>6</v>
      </c>
      <c r="F294" s="29">
        <v>10</v>
      </c>
      <c r="G294" s="9">
        <v>91000</v>
      </c>
      <c r="H294" s="9">
        <f t="shared" si="7"/>
        <v>910000</v>
      </c>
      <c r="I294" s="4" t="s">
        <v>622</v>
      </c>
      <c r="J294" s="4"/>
    </row>
    <row r="295" spans="1:10" s="30" customFormat="1" ht="24.9" customHeight="1">
      <c r="A295" s="14">
        <v>102</v>
      </c>
      <c r="B295" s="28" t="s">
        <v>202</v>
      </c>
      <c r="C295" s="14"/>
      <c r="D295" s="14" t="s">
        <v>255</v>
      </c>
      <c r="E295" s="14" t="s">
        <v>17</v>
      </c>
      <c r="F295" s="29">
        <v>50</v>
      </c>
      <c r="G295" s="9">
        <v>1000</v>
      </c>
      <c r="H295" s="9">
        <f t="shared" si="7"/>
        <v>50000</v>
      </c>
      <c r="I295" s="4" t="s">
        <v>622</v>
      </c>
      <c r="J295" s="4"/>
    </row>
    <row r="296" spans="1:10" s="30" customFormat="1" ht="24.9" customHeight="1">
      <c r="A296" s="14">
        <v>103</v>
      </c>
      <c r="B296" s="28" t="s">
        <v>203</v>
      </c>
      <c r="C296" s="14"/>
      <c r="D296" s="14" t="s">
        <v>248</v>
      </c>
      <c r="E296" s="14" t="s">
        <v>6</v>
      </c>
      <c r="F296" s="29">
        <v>10</v>
      </c>
      <c r="G296" s="9">
        <v>91000</v>
      </c>
      <c r="H296" s="9">
        <f t="shared" si="7"/>
        <v>910000</v>
      </c>
      <c r="I296" s="4" t="s">
        <v>622</v>
      </c>
      <c r="J296" s="4"/>
    </row>
    <row r="297" spans="1:10" s="30" customFormat="1" ht="24.9" customHeight="1">
      <c r="A297" s="14">
        <v>104</v>
      </c>
      <c r="B297" s="28" t="s">
        <v>204</v>
      </c>
      <c r="C297" s="14"/>
      <c r="D297" s="14" t="s">
        <v>255</v>
      </c>
      <c r="E297" s="14" t="s">
        <v>60</v>
      </c>
      <c r="F297" s="29">
        <v>5</v>
      </c>
      <c r="G297" s="9">
        <v>35000</v>
      </c>
      <c r="H297" s="9">
        <f t="shared" si="7"/>
        <v>175000</v>
      </c>
      <c r="I297" s="4" t="s">
        <v>622</v>
      </c>
      <c r="J297" s="4"/>
    </row>
    <row r="298" spans="1:10" s="30" customFormat="1" ht="24.9" customHeight="1">
      <c r="A298" s="14">
        <v>105</v>
      </c>
      <c r="B298" s="28" t="s">
        <v>486</v>
      </c>
      <c r="C298" s="14"/>
      <c r="D298" s="14" t="s">
        <v>248</v>
      </c>
      <c r="E298" s="14" t="s">
        <v>132</v>
      </c>
      <c r="F298" s="29">
        <v>8</v>
      </c>
      <c r="G298" s="9">
        <v>2775000</v>
      </c>
      <c r="H298" s="9">
        <f t="shared" si="7"/>
        <v>22200000</v>
      </c>
      <c r="I298" s="4" t="s">
        <v>622</v>
      </c>
      <c r="J298" s="4"/>
    </row>
    <row r="299" spans="1:10" s="30" customFormat="1" ht="24.9" customHeight="1">
      <c r="A299" s="14">
        <v>106</v>
      </c>
      <c r="B299" s="28" t="s">
        <v>100</v>
      </c>
      <c r="C299" s="14" t="s">
        <v>566</v>
      </c>
      <c r="D299" s="14" t="s">
        <v>293</v>
      </c>
      <c r="E299" s="14" t="s">
        <v>6</v>
      </c>
      <c r="F299" s="29">
        <v>2</v>
      </c>
      <c r="G299" s="9">
        <v>600000</v>
      </c>
      <c r="H299" s="9">
        <f t="shared" si="7"/>
        <v>1200000</v>
      </c>
      <c r="I299" s="4" t="s">
        <v>622</v>
      </c>
      <c r="J299" s="4"/>
    </row>
    <row r="300" spans="1:10" s="24" customFormat="1" ht="24.9" customHeight="1">
      <c r="A300" s="14">
        <v>107</v>
      </c>
      <c r="B300" s="28" t="s">
        <v>205</v>
      </c>
      <c r="C300" s="14" t="s">
        <v>574</v>
      </c>
      <c r="D300" s="14" t="s">
        <v>293</v>
      </c>
      <c r="E300" s="14" t="s">
        <v>6</v>
      </c>
      <c r="F300" s="29">
        <v>2</v>
      </c>
      <c r="G300" s="9">
        <v>350000</v>
      </c>
      <c r="H300" s="9">
        <f t="shared" si="7"/>
        <v>700000</v>
      </c>
      <c r="I300" s="4" t="s">
        <v>622</v>
      </c>
      <c r="J300" s="4"/>
    </row>
    <row r="301" spans="1:10" s="38" customFormat="1" ht="24.9" customHeight="1">
      <c r="A301" s="14">
        <v>108</v>
      </c>
      <c r="B301" s="28" t="s">
        <v>206</v>
      </c>
      <c r="C301" s="14"/>
      <c r="D301" s="14" t="s">
        <v>255</v>
      </c>
      <c r="E301" s="14" t="s">
        <v>6</v>
      </c>
      <c r="F301" s="29">
        <v>5</v>
      </c>
      <c r="G301" s="9">
        <v>131000</v>
      </c>
      <c r="H301" s="9">
        <f t="shared" si="7"/>
        <v>655000</v>
      </c>
      <c r="I301" s="4" t="s">
        <v>622</v>
      </c>
      <c r="J301" s="4"/>
    </row>
    <row r="302" spans="1:10" s="38" customFormat="1" ht="24.9" customHeight="1">
      <c r="A302" s="14">
        <v>109</v>
      </c>
      <c r="B302" s="28" t="s">
        <v>207</v>
      </c>
      <c r="C302" s="14"/>
      <c r="D302" s="14" t="s">
        <v>255</v>
      </c>
      <c r="E302" s="14" t="s">
        <v>6</v>
      </c>
      <c r="F302" s="29">
        <v>5</v>
      </c>
      <c r="G302" s="9">
        <v>25000</v>
      </c>
      <c r="H302" s="9">
        <f t="shared" si="7"/>
        <v>125000</v>
      </c>
      <c r="I302" s="4" t="s">
        <v>622</v>
      </c>
      <c r="J302" s="4"/>
    </row>
    <row r="303" spans="1:10" s="38" customFormat="1" ht="24.9" customHeight="1">
      <c r="A303" s="14">
        <v>110</v>
      </c>
      <c r="B303" s="28" t="s">
        <v>208</v>
      </c>
      <c r="C303" s="14" t="s">
        <v>575</v>
      </c>
      <c r="D303" s="14" t="s">
        <v>293</v>
      </c>
      <c r="E303" s="14" t="s">
        <v>6</v>
      </c>
      <c r="F303" s="29">
        <v>2</v>
      </c>
      <c r="G303" s="9">
        <v>590000</v>
      </c>
      <c r="H303" s="9">
        <f t="shared" si="7"/>
        <v>1180000</v>
      </c>
      <c r="I303" s="4"/>
      <c r="J303" s="4"/>
    </row>
    <row r="304" spans="1:10" s="38" customFormat="1" ht="24.9" customHeight="1">
      <c r="A304" s="14">
        <v>111</v>
      </c>
      <c r="B304" s="28" t="s">
        <v>209</v>
      </c>
      <c r="C304" s="14"/>
      <c r="D304" s="14" t="s">
        <v>255</v>
      </c>
      <c r="E304" s="14" t="s">
        <v>698</v>
      </c>
      <c r="F304" s="29">
        <v>10</v>
      </c>
      <c r="G304" s="9">
        <v>8000</v>
      </c>
      <c r="H304" s="9">
        <f t="shared" si="7"/>
        <v>80000</v>
      </c>
      <c r="I304" s="4" t="s">
        <v>622</v>
      </c>
      <c r="J304" s="4"/>
    </row>
    <row r="305" spans="1:10" s="38" customFormat="1" ht="24.9" customHeight="1">
      <c r="A305" s="14">
        <v>112</v>
      </c>
      <c r="B305" s="28" t="s">
        <v>210</v>
      </c>
      <c r="C305" s="14"/>
      <c r="D305" s="14" t="s">
        <v>255</v>
      </c>
      <c r="E305" s="14" t="s">
        <v>698</v>
      </c>
      <c r="F305" s="29">
        <v>5</v>
      </c>
      <c r="G305" s="9">
        <v>39000</v>
      </c>
      <c r="H305" s="9">
        <f t="shared" si="7"/>
        <v>195000</v>
      </c>
      <c r="I305" s="4" t="s">
        <v>622</v>
      </c>
      <c r="J305" s="4"/>
    </row>
    <row r="306" spans="1:10" s="38" customFormat="1" ht="24.9" customHeight="1">
      <c r="A306" s="14">
        <v>113</v>
      </c>
      <c r="B306" s="28" t="s">
        <v>211</v>
      </c>
      <c r="C306" s="14"/>
      <c r="D306" s="14" t="s">
        <v>255</v>
      </c>
      <c r="E306" s="14" t="s">
        <v>111</v>
      </c>
      <c r="F306" s="29">
        <v>10</v>
      </c>
      <c r="G306" s="9">
        <v>14000</v>
      </c>
      <c r="H306" s="9">
        <f t="shared" si="7"/>
        <v>140000</v>
      </c>
      <c r="I306" s="4" t="s">
        <v>622</v>
      </c>
      <c r="J306" s="4"/>
    </row>
    <row r="307" spans="1:10" s="38" customFormat="1" ht="24.9" customHeight="1">
      <c r="A307" s="14">
        <v>114</v>
      </c>
      <c r="B307" s="28" t="s">
        <v>754</v>
      </c>
      <c r="C307" s="14" t="s">
        <v>576</v>
      </c>
      <c r="D307" s="14" t="s">
        <v>293</v>
      </c>
      <c r="E307" s="14" t="s">
        <v>6</v>
      </c>
      <c r="F307" s="29">
        <v>4</v>
      </c>
      <c r="G307" s="9">
        <v>308000</v>
      </c>
      <c r="H307" s="9">
        <f t="shared" si="7"/>
        <v>1232000</v>
      </c>
      <c r="I307" s="4" t="s">
        <v>622</v>
      </c>
      <c r="J307" s="4"/>
    </row>
    <row r="308" spans="1:10" s="24" customFormat="1" ht="24.9" customHeight="1">
      <c r="A308" s="14">
        <v>115</v>
      </c>
      <c r="B308" s="90" t="s">
        <v>212</v>
      </c>
      <c r="C308" s="14"/>
      <c r="D308" s="14" t="s">
        <v>255</v>
      </c>
      <c r="E308" s="14" t="s">
        <v>6</v>
      </c>
      <c r="F308" s="29">
        <v>2</v>
      </c>
      <c r="G308" s="9">
        <v>1500000</v>
      </c>
      <c r="H308" s="9">
        <f t="shared" si="7"/>
        <v>3000000</v>
      </c>
      <c r="I308" s="4" t="s">
        <v>622</v>
      </c>
      <c r="J308" s="4"/>
    </row>
    <row r="309" spans="1:10" s="24" customFormat="1" ht="24.9" customHeight="1">
      <c r="A309" s="14">
        <v>116</v>
      </c>
      <c r="B309" s="90" t="s">
        <v>229</v>
      </c>
      <c r="C309" s="14"/>
      <c r="D309" s="14" t="s">
        <v>255</v>
      </c>
      <c r="E309" s="14" t="s">
        <v>111</v>
      </c>
      <c r="F309" s="29">
        <v>10</v>
      </c>
      <c r="G309" s="9">
        <v>25000</v>
      </c>
      <c r="H309" s="9">
        <f t="shared" si="7"/>
        <v>250000</v>
      </c>
      <c r="I309" s="4" t="s">
        <v>622</v>
      </c>
      <c r="J309" s="4"/>
    </row>
    <row r="310" spans="1:10" s="42" customFormat="1" ht="24.9" customHeight="1">
      <c r="A310" s="14">
        <v>117</v>
      </c>
      <c r="B310" s="90" t="s">
        <v>230</v>
      </c>
      <c r="C310" s="14"/>
      <c r="D310" s="14" t="s">
        <v>255</v>
      </c>
      <c r="E310" s="14" t="s">
        <v>111</v>
      </c>
      <c r="F310" s="29">
        <v>10</v>
      </c>
      <c r="G310" s="9">
        <v>32000</v>
      </c>
      <c r="H310" s="9">
        <f t="shared" si="7"/>
        <v>320000</v>
      </c>
      <c r="I310" s="4" t="s">
        <v>622</v>
      </c>
      <c r="J310" s="4"/>
    </row>
    <row r="311" spans="1:10" s="61" customFormat="1" ht="24.9" customHeight="1">
      <c r="A311" s="14">
        <v>118</v>
      </c>
      <c r="B311" s="90" t="s">
        <v>231</v>
      </c>
      <c r="C311" s="14"/>
      <c r="D311" s="14" t="s">
        <v>255</v>
      </c>
      <c r="E311" s="14" t="s">
        <v>111</v>
      </c>
      <c r="F311" s="29">
        <v>10</v>
      </c>
      <c r="G311" s="9">
        <v>32000</v>
      </c>
      <c r="H311" s="9">
        <f t="shared" si="7"/>
        <v>320000</v>
      </c>
      <c r="I311" s="4" t="s">
        <v>622</v>
      </c>
      <c r="J311" s="4"/>
    </row>
    <row r="312" spans="1:10" s="61" customFormat="1" ht="24.9" customHeight="1">
      <c r="A312" s="14">
        <v>119</v>
      </c>
      <c r="B312" s="90" t="s">
        <v>213</v>
      </c>
      <c r="C312" s="14"/>
      <c r="D312" s="14" t="s">
        <v>255</v>
      </c>
      <c r="E312" s="14" t="s">
        <v>6</v>
      </c>
      <c r="F312" s="29">
        <v>1</v>
      </c>
      <c r="G312" s="9">
        <v>85000</v>
      </c>
      <c r="H312" s="9">
        <f t="shared" si="7"/>
        <v>85000</v>
      </c>
      <c r="I312" s="4" t="s">
        <v>622</v>
      </c>
      <c r="J312" s="4"/>
    </row>
    <row r="313" spans="1:10" s="61" customFormat="1" ht="24.9" customHeight="1">
      <c r="A313" s="14">
        <v>120</v>
      </c>
      <c r="B313" s="90" t="s">
        <v>232</v>
      </c>
      <c r="C313" s="14"/>
      <c r="D313" s="14" t="s">
        <v>255</v>
      </c>
      <c r="E313" s="14" t="s">
        <v>60</v>
      </c>
      <c r="F313" s="29">
        <v>10</v>
      </c>
      <c r="G313" s="9">
        <v>50000</v>
      </c>
      <c r="H313" s="9">
        <f>F313*G313</f>
        <v>500000</v>
      </c>
      <c r="I313" s="4" t="s">
        <v>622</v>
      </c>
      <c r="J313" s="4"/>
    </row>
    <row r="314" spans="1:10" s="61" customFormat="1" ht="24.9" customHeight="1">
      <c r="A314" s="14">
        <v>121</v>
      </c>
      <c r="B314" s="90" t="s">
        <v>755</v>
      </c>
      <c r="C314" s="14" t="s">
        <v>577</v>
      </c>
      <c r="D314" s="16" t="s">
        <v>619</v>
      </c>
      <c r="E314" s="14" t="s">
        <v>6</v>
      </c>
      <c r="F314" s="29">
        <v>1</v>
      </c>
      <c r="G314" s="9">
        <v>565000</v>
      </c>
      <c r="H314" s="9">
        <f t="shared" si="7"/>
        <v>565000</v>
      </c>
      <c r="I314" s="4" t="s">
        <v>622</v>
      </c>
      <c r="J314" s="4"/>
    </row>
    <row r="315" spans="1:10" s="42" customFormat="1" ht="24.9" customHeight="1">
      <c r="A315" s="14">
        <v>122</v>
      </c>
      <c r="B315" s="90" t="s">
        <v>756</v>
      </c>
      <c r="C315" s="14" t="s">
        <v>665</v>
      </c>
      <c r="D315" s="14" t="s">
        <v>166</v>
      </c>
      <c r="E315" s="14" t="s">
        <v>30</v>
      </c>
      <c r="F315" s="29">
        <v>2</v>
      </c>
      <c r="G315" s="9">
        <v>16786000</v>
      </c>
      <c r="H315" s="9">
        <f t="shared" si="7"/>
        <v>33572000</v>
      </c>
      <c r="I315" s="25" t="s">
        <v>623</v>
      </c>
      <c r="J315" s="62"/>
    </row>
    <row r="316" spans="1:10" s="42" customFormat="1" ht="24.9" customHeight="1">
      <c r="A316" s="14">
        <v>123</v>
      </c>
      <c r="B316" s="90" t="s">
        <v>214</v>
      </c>
      <c r="C316" s="14"/>
      <c r="D316" s="14" t="s">
        <v>255</v>
      </c>
      <c r="E316" s="14" t="s">
        <v>56</v>
      </c>
      <c r="F316" s="29">
        <v>25</v>
      </c>
      <c r="G316" s="9">
        <v>120000</v>
      </c>
      <c r="H316" s="9">
        <f t="shared" si="7"/>
        <v>3000000</v>
      </c>
      <c r="I316" s="4" t="s">
        <v>622</v>
      </c>
      <c r="J316" s="62"/>
    </row>
    <row r="317" spans="1:10" s="42" customFormat="1" ht="24.9" customHeight="1">
      <c r="A317" s="14">
        <v>124</v>
      </c>
      <c r="B317" s="90" t="s">
        <v>215</v>
      </c>
      <c r="C317" s="14" t="s">
        <v>483</v>
      </c>
      <c r="D317" s="14" t="s">
        <v>255</v>
      </c>
      <c r="E317" s="14" t="s">
        <v>56</v>
      </c>
      <c r="F317" s="29">
        <v>50</v>
      </c>
      <c r="G317" s="9">
        <v>8000</v>
      </c>
      <c r="H317" s="9">
        <f t="shared" si="7"/>
        <v>400000</v>
      </c>
      <c r="I317" s="4" t="s">
        <v>622</v>
      </c>
      <c r="J317" s="62"/>
    </row>
    <row r="318" spans="1:10" s="42" customFormat="1" ht="24.9" customHeight="1">
      <c r="A318" s="14">
        <v>125</v>
      </c>
      <c r="B318" s="90" t="s">
        <v>640</v>
      </c>
      <c r="C318" s="14"/>
      <c r="D318" s="14" t="s">
        <v>255</v>
      </c>
      <c r="E318" s="14" t="s">
        <v>30</v>
      </c>
      <c r="F318" s="29">
        <v>2</v>
      </c>
      <c r="G318" s="9">
        <v>130000</v>
      </c>
      <c r="H318" s="9">
        <f t="shared" si="7"/>
        <v>260000</v>
      </c>
      <c r="I318" s="4" t="s">
        <v>622</v>
      </c>
      <c r="J318" s="62"/>
    </row>
    <row r="319" spans="1:10" s="42" customFormat="1" ht="24.9" customHeight="1">
      <c r="A319" s="14">
        <v>126</v>
      </c>
      <c r="B319" s="90" t="s">
        <v>216</v>
      </c>
      <c r="C319" s="14" t="s">
        <v>530</v>
      </c>
      <c r="D319" s="14" t="s">
        <v>255</v>
      </c>
      <c r="E319" s="14" t="s">
        <v>6</v>
      </c>
      <c r="F319" s="29">
        <v>2</v>
      </c>
      <c r="G319" s="9">
        <v>63000</v>
      </c>
      <c r="H319" s="9">
        <f t="shared" ref="H319:H329" si="8">F319*G319</f>
        <v>126000</v>
      </c>
      <c r="I319" s="4" t="s">
        <v>622</v>
      </c>
      <c r="J319" s="62"/>
    </row>
    <row r="320" spans="1:10" s="42" customFormat="1" ht="24.9" customHeight="1">
      <c r="A320" s="14">
        <v>127</v>
      </c>
      <c r="B320" s="28" t="s">
        <v>482</v>
      </c>
      <c r="C320" s="14"/>
      <c r="D320" s="14" t="s">
        <v>255</v>
      </c>
      <c r="E320" s="14" t="s">
        <v>224</v>
      </c>
      <c r="F320" s="29">
        <v>1</v>
      </c>
      <c r="G320" s="9">
        <v>520000</v>
      </c>
      <c r="H320" s="9">
        <f t="shared" si="8"/>
        <v>520000</v>
      </c>
      <c r="I320" s="4" t="s">
        <v>622</v>
      </c>
      <c r="J320" s="62"/>
    </row>
    <row r="321" spans="1:10" s="42" customFormat="1" ht="24.9" customHeight="1">
      <c r="A321" s="14">
        <v>128</v>
      </c>
      <c r="B321" s="28" t="s">
        <v>757</v>
      </c>
      <c r="C321" s="14" t="s">
        <v>526</v>
      </c>
      <c r="D321" s="14" t="s">
        <v>255</v>
      </c>
      <c r="E321" s="14" t="s">
        <v>56</v>
      </c>
      <c r="F321" s="29">
        <v>50</v>
      </c>
      <c r="G321" s="9">
        <v>11198</v>
      </c>
      <c r="H321" s="9">
        <f t="shared" si="8"/>
        <v>559900</v>
      </c>
      <c r="I321" s="4" t="s">
        <v>622</v>
      </c>
      <c r="J321" s="62"/>
    </row>
    <row r="322" spans="1:10" s="61" customFormat="1" ht="24.9" customHeight="1">
      <c r="A322" s="14">
        <v>129</v>
      </c>
      <c r="B322" s="28" t="s">
        <v>417</v>
      </c>
      <c r="C322" s="14"/>
      <c r="D322" s="14" t="s">
        <v>255</v>
      </c>
      <c r="E322" s="14" t="s">
        <v>150</v>
      </c>
      <c r="F322" s="29">
        <v>10</v>
      </c>
      <c r="G322" s="9">
        <v>49000</v>
      </c>
      <c r="H322" s="9">
        <f t="shared" si="8"/>
        <v>490000</v>
      </c>
      <c r="I322" s="4" t="s">
        <v>622</v>
      </c>
      <c r="J322" s="62"/>
    </row>
    <row r="323" spans="1:10" s="61" customFormat="1" ht="24.9" customHeight="1">
      <c r="A323" s="14">
        <v>130</v>
      </c>
      <c r="B323" s="28" t="s">
        <v>752</v>
      </c>
      <c r="C323" s="14"/>
      <c r="D323" s="14" t="s">
        <v>255</v>
      </c>
      <c r="E323" s="14" t="s">
        <v>6</v>
      </c>
      <c r="F323" s="29">
        <v>30</v>
      </c>
      <c r="G323" s="9">
        <v>38000</v>
      </c>
      <c r="H323" s="9">
        <f t="shared" si="8"/>
        <v>1140000</v>
      </c>
      <c r="I323" s="4" t="s">
        <v>622</v>
      </c>
      <c r="J323" s="62"/>
    </row>
    <row r="324" spans="1:10" s="61" customFormat="1" ht="24.9" customHeight="1">
      <c r="A324" s="14">
        <v>131</v>
      </c>
      <c r="B324" s="28" t="s">
        <v>666</v>
      </c>
      <c r="C324" s="14"/>
      <c r="D324" s="14" t="s">
        <v>255</v>
      </c>
      <c r="E324" s="14" t="s">
        <v>56</v>
      </c>
      <c r="F324" s="29">
        <v>50</v>
      </c>
      <c r="G324" s="9">
        <v>40000</v>
      </c>
      <c r="H324" s="9">
        <f t="shared" si="8"/>
        <v>2000000</v>
      </c>
      <c r="I324" s="4" t="s">
        <v>622</v>
      </c>
      <c r="J324" s="62"/>
    </row>
    <row r="325" spans="1:10" s="61" customFormat="1" ht="24.9" customHeight="1">
      <c r="A325" s="14">
        <v>132</v>
      </c>
      <c r="B325" s="28" t="s">
        <v>667</v>
      </c>
      <c r="C325" s="14"/>
      <c r="D325" s="14" t="s">
        <v>255</v>
      </c>
      <c r="E325" s="14" t="s">
        <v>56</v>
      </c>
      <c r="F325" s="29">
        <v>50</v>
      </c>
      <c r="G325" s="9">
        <v>57000</v>
      </c>
      <c r="H325" s="9">
        <f t="shared" si="8"/>
        <v>2850000</v>
      </c>
      <c r="I325" s="4" t="s">
        <v>622</v>
      </c>
      <c r="J325" s="62"/>
    </row>
    <row r="326" spans="1:10" s="42" customFormat="1" ht="24.9" customHeight="1">
      <c r="A326" s="14">
        <v>133</v>
      </c>
      <c r="B326" s="28" t="s">
        <v>668</v>
      </c>
      <c r="C326" s="14"/>
      <c r="D326" s="14" t="s">
        <v>255</v>
      </c>
      <c r="E326" s="14" t="s">
        <v>56</v>
      </c>
      <c r="F326" s="29">
        <v>30</v>
      </c>
      <c r="G326" s="9">
        <v>24000</v>
      </c>
      <c r="H326" s="9">
        <f t="shared" si="8"/>
        <v>720000</v>
      </c>
      <c r="I326" s="4" t="s">
        <v>622</v>
      </c>
      <c r="J326" s="62"/>
    </row>
    <row r="327" spans="1:10" s="42" customFormat="1" ht="24.9" customHeight="1">
      <c r="A327" s="14">
        <v>134</v>
      </c>
      <c r="B327" s="28" t="s">
        <v>669</v>
      </c>
      <c r="C327" s="14"/>
      <c r="D327" s="14" t="s">
        <v>255</v>
      </c>
      <c r="E327" s="14" t="s">
        <v>36</v>
      </c>
      <c r="F327" s="29">
        <v>2</v>
      </c>
      <c r="G327" s="9">
        <v>344000</v>
      </c>
      <c r="H327" s="9">
        <f t="shared" si="8"/>
        <v>688000</v>
      </c>
      <c r="I327" s="4" t="s">
        <v>622</v>
      </c>
      <c r="J327" s="62"/>
    </row>
    <row r="328" spans="1:10" s="42" customFormat="1" ht="24.9" customHeight="1">
      <c r="A328" s="14">
        <v>135</v>
      </c>
      <c r="B328" s="28" t="s">
        <v>126</v>
      </c>
      <c r="C328" s="14"/>
      <c r="D328" s="14" t="s">
        <v>255</v>
      </c>
      <c r="E328" s="14" t="s">
        <v>36</v>
      </c>
      <c r="F328" s="29">
        <v>10</v>
      </c>
      <c r="G328" s="9">
        <v>11000</v>
      </c>
      <c r="H328" s="9">
        <f t="shared" si="8"/>
        <v>110000</v>
      </c>
      <c r="I328" s="4" t="s">
        <v>622</v>
      </c>
      <c r="J328" s="62"/>
    </row>
    <row r="329" spans="1:10" s="42" customFormat="1" ht="24.9" customHeight="1">
      <c r="A329" s="14">
        <v>136</v>
      </c>
      <c r="B329" s="28" t="s">
        <v>746</v>
      </c>
      <c r="C329" s="14" t="s">
        <v>578</v>
      </c>
      <c r="D329" s="14" t="s">
        <v>255</v>
      </c>
      <c r="E329" s="14" t="s">
        <v>6</v>
      </c>
      <c r="F329" s="29">
        <v>1</v>
      </c>
      <c r="G329" s="9">
        <v>295000</v>
      </c>
      <c r="H329" s="9">
        <f t="shared" si="8"/>
        <v>295000</v>
      </c>
      <c r="I329" s="4" t="s">
        <v>622</v>
      </c>
      <c r="J329" s="62"/>
    </row>
    <row r="330" spans="1:10" s="42" customFormat="1" ht="24.9" customHeight="1">
      <c r="A330" s="14">
        <v>137</v>
      </c>
      <c r="B330" s="28" t="s">
        <v>418</v>
      </c>
      <c r="C330" s="14"/>
      <c r="D330" s="14" t="s">
        <v>248</v>
      </c>
      <c r="E330" s="14" t="s">
        <v>154</v>
      </c>
      <c r="F330" s="29">
        <v>3</v>
      </c>
      <c r="G330" s="9">
        <v>700000</v>
      </c>
      <c r="H330" s="9">
        <f>F330*G330</f>
        <v>2100000</v>
      </c>
      <c r="I330" s="4" t="s">
        <v>622</v>
      </c>
      <c r="J330" s="62"/>
    </row>
    <row r="331" spans="1:10" s="42" customFormat="1" ht="24.9" customHeight="1">
      <c r="A331" s="14">
        <v>138</v>
      </c>
      <c r="B331" s="28" t="s">
        <v>419</v>
      </c>
      <c r="C331" s="14"/>
      <c r="D331" s="14" t="s">
        <v>248</v>
      </c>
      <c r="E331" s="14" t="s">
        <v>154</v>
      </c>
      <c r="F331" s="29">
        <v>3</v>
      </c>
      <c r="G331" s="9">
        <v>627000</v>
      </c>
      <c r="H331" s="9">
        <f>F331*G331</f>
        <v>1881000</v>
      </c>
      <c r="I331" s="4" t="s">
        <v>622</v>
      </c>
      <c r="J331" s="62"/>
    </row>
    <row r="332" spans="1:10" s="42" customFormat="1" ht="24.9" customHeight="1">
      <c r="A332" s="14">
        <v>139</v>
      </c>
      <c r="B332" s="28" t="s">
        <v>420</v>
      </c>
      <c r="C332" s="14"/>
      <c r="D332" s="14" t="s">
        <v>248</v>
      </c>
      <c r="E332" s="14" t="s">
        <v>154</v>
      </c>
      <c r="F332" s="29">
        <v>3</v>
      </c>
      <c r="G332" s="9">
        <v>809000</v>
      </c>
      <c r="H332" s="9">
        <f>F332*G332</f>
        <v>2427000</v>
      </c>
      <c r="I332" s="4" t="s">
        <v>622</v>
      </c>
      <c r="J332" s="62"/>
    </row>
    <row r="333" spans="1:10" s="42" customFormat="1" ht="24.9" customHeight="1">
      <c r="A333" s="14">
        <v>140</v>
      </c>
      <c r="B333" s="28" t="s">
        <v>204</v>
      </c>
      <c r="C333" s="14"/>
      <c r="D333" s="14" t="s">
        <v>255</v>
      </c>
      <c r="E333" s="14" t="s">
        <v>60</v>
      </c>
      <c r="F333" s="29">
        <v>10</v>
      </c>
      <c r="G333" s="9">
        <v>35000</v>
      </c>
      <c r="H333" s="9">
        <f t="shared" ref="H333" si="9">F333*G333</f>
        <v>350000</v>
      </c>
      <c r="I333" s="4" t="s">
        <v>622</v>
      </c>
      <c r="J333" s="62"/>
    </row>
    <row r="334" spans="1:10" s="42" customFormat="1" ht="24.9" customHeight="1">
      <c r="A334" s="14">
        <v>141</v>
      </c>
      <c r="B334" s="13" t="s">
        <v>679</v>
      </c>
      <c r="C334" s="13"/>
      <c r="D334" s="13" t="s">
        <v>678</v>
      </c>
      <c r="E334" s="14" t="s">
        <v>132</v>
      </c>
      <c r="F334" s="63">
        <v>3</v>
      </c>
      <c r="G334" s="3">
        <v>280000</v>
      </c>
      <c r="H334" s="3">
        <f>F334*G334</f>
        <v>840000</v>
      </c>
      <c r="I334" s="4"/>
      <c r="J334" s="5"/>
    </row>
    <row r="335" spans="1:10" s="42" customFormat="1" ht="24.9" customHeight="1">
      <c r="A335" s="14">
        <v>142</v>
      </c>
      <c r="B335" s="13" t="s">
        <v>680</v>
      </c>
      <c r="C335" s="13"/>
      <c r="D335" s="13" t="s">
        <v>678</v>
      </c>
      <c r="E335" s="14" t="s">
        <v>132</v>
      </c>
      <c r="F335" s="63">
        <v>2</v>
      </c>
      <c r="G335" s="3">
        <v>672000</v>
      </c>
      <c r="H335" s="3">
        <f>F335*G335</f>
        <v>1344000</v>
      </c>
      <c r="I335" s="4"/>
      <c r="J335" s="5"/>
    </row>
    <row r="336" spans="1:10" s="42" customFormat="1" ht="24.9" customHeight="1">
      <c r="A336" s="25" t="s">
        <v>217</v>
      </c>
      <c r="B336" s="87" t="s">
        <v>475</v>
      </c>
      <c r="C336" s="49"/>
      <c r="D336" s="49"/>
      <c r="E336" s="48"/>
      <c r="F336" s="26"/>
      <c r="G336" s="9"/>
      <c r="H336" s="9"/>
      <c r="I336" s="4"/>
      <c r="J336" s="4"/>
    </row>
    <row r="337" spans="1:10" s="42" customFormat="1" ht="24.9" customHeight="1">
      <c r="A337" s="25"/>
      <c r="B337" s="64" t="s">
        <v>218</v>
      </c>
      <c r="C337" s="25"/>
      <c r="D337" s="25"/>
      <c r="E337" s="25"/>
      <c r="F337" s="26"/>
      <c r="G337" s="9"/>
      <c r="H337" s="9"/>
      <c r="I337" s="25"/>
      <c r="J337" s="25"/>
    </row>
    <row r="338" spans="1:10" s="42" customFormat="1" ht="24.9" customHeight="1">
      <c r="A338" s="14">
        <v>1</v>
      </c>
      <c r="B338" s="28" t="s">
        <v>671</v>
      </c>
      <c r="C338" s="14"/>
      <c r="D338" s="14" t="s">
        <v>248</v>
      </c>
      <c r="E338" s="14" t="s">
        <v>71</v>
      </c>
      <c r="F338" s="29">
        <v>8</v>
      </c>
      <c r="G338" s="9">
        <v>525000</v>
      </c>
      <c r="H338" s="9">
        <f t="shared" ref="H338:H344" si="10">F338*G338</f>
        <v>4200000</v>
      </c>
      <c r="I338" s="4" t="s">
        <v>623</v>
      </c>
      <c r="J338" s="25" t="s">
        <v>346</v>
      </c>
    </row>
    <row r="339" spans="1:10" s="42" customFormat="1" ht="24.9" customHeight="1">
      <c r="A339" s="14">
        <v>2</v>
      </c>
      <c r="B339" s="28" t="s">
        <v>670</v>
      </c>
      <c r="C339" s="14"/>
      <c r="D339" s="14" t="s">
        <v>248</v>
      </c>
      <c r="E339" s="14" t="s">
        <v>71</v>
      </c>
      <c r="F339" s="29">
        <v>10</v>
      </c>
      <c r="G339" s="9">
        <v>670000</v>
      </c>
      <c r="H339" s="9">
        <f>F339*G339</f>
        <v>6700000</v>
      </c>
      <c r="I339" s="4" t="s">
        <v>623</v>
      </c>
      <c r="J339" s="25" t="s">
        <v>346</v>
      </c>
    </row>
    <row r="340" spans="1:10" s="42" customFormat="1" ht="24.9" customHeight="1">
      <c r="A340" s="14">
        <v>3</v>
      </c>
      <c r="B340" s="28" t="s">
        <v>672</v>
      </c>
      <c r="C340" s="14"/>
      <c r="D340" s="14" t="s">
        <v>248</v>
      </c>
      <c r="E340" s="14" t="s">
        <v>71</v>
      </c>
      <c r="F340" s="29">
        <v>2</v>
      </c>
      <c r="G340" s="9">
        <v>750000</v>
      </c>
      <c r="H340" s="9">
        <f t="shared" si="10"/>
        <v>1500000</v>
      </c>
      <c r="I340" s="4" t="s">
        <v>623</v>
      </c>
      <c r="J340" s="25">
        <v>44907</v>
      </c>
    </row>
    <row r="341" spans="1:10" s="42" customFormat="1" ht="24.9" customHeight="1">
      <c r="A341" s="14">
        <v>4</v>
      </c>
      <c r="B341" s="28" t="s">
        <v>347</v>
      </c>
      <c r="C341" s="14"/>
      <c r="D341" s="16" t="s">
        <v>620</v>
      </c>
      <c r="E341" s="14" t="s">
        <v>71</v>
      </c>
      <c r="F341" s="29">
        <v>3</v>
      </c>
      <c r="G341" s="9">
        <v>1010000</v>
      </c>
      <c r="H341" s="9">
        <f t="shared" si="10"/>
        <v>3030000</v>
      </c>
      <c r="I341" s="4" t="s">
        <v>623</v>
      </c>
      <c r="J341" s="25" t="s">
        <v>692</v>
      </c>
    </row>
    <row r="342" spans="1:10" s="42" customFormat="1" ht="24.9" customHeight="1">
      <c r="A342" s="14">
        <v>5</v>
      </c>
      <c r="B342" s="28" t="s">
        <v>348</v>
      </c>
      <c r="C342" s="14"/>
      <c r="D342" s="14" t="s">
        <v>248</v>
      </c>
      <c r="E342" s="14" t="s">
        <v>349</v>
      </c>
      <c r="F342" s="29">
        <v>360</v>
      </c>
      <c r="G342" s="9">
        <v>25000</v>
      </c>
      <c r="H342" s="9">
        <f t="shared" si="10"/>
        <v>9000000</v>
      </c>
      <c r="I342" s="4" t="s">
        <v>623</v>
      </c>
      <c r="J342" s="25"/>
    </row>
    <row r="343" spans="1:10" s="42" customFormat="1" ht="24.9" customHeight="1">
      <c r="A343" s="14">
        <v>6</v>
      </c>
      <c r="B343" s="28" t="s">
        <v>350</v>
      </c>
      <c r="C343" s="14"/>
      <c r="D343" s="14" t="s">
        <v>248</v>
      </c>
      <c r="E343" s="14" t="s">
        <v>351</v>
      </c>
      <c r="F343" s="29">
        <v>270</v>
      </c>
      <c r="G343" s="9">
        <v>30000</v>
      </c>
      <c r="H343" s="9">
        <f t="shared" si="10"/>
        <v>8100000</v>
      </c>
      <c r="I343" s="4" t="s">
        <v>623</v>
      </c>
      <c r="J343" s="25"/>
    </row>
    <row r="344" spans="1:10" s="42" customFormat="1" ht="24.9" customHeight="1">
      <c r="A344" s="14">
        <v>7</v>
      </c>
      <c r="B344" s="28" t="s">
        <v>352</v>
      </c>
      <c r="C344" s="14"/>
      <c r="D344" s="14" t="s">
        <v>248</v>
      </c>
      <c r="E344" s="14" t="s">
        <v>351</v>
      </c>
      <c r="F344" s="29">
        <v>240</v>
      </c>
      <c r="G344" s="9">
        <v>30000</v>
      </c>
      <c r="H344" s="9">
        <f t="shared" si="10"/>
        <v>7200000</v>
      </c>
      <c r="I344" s="4" t="s">
        <v>623</v>
      </c>
      <c r="J344" s="25"/>
    </row>
    <row r="345" spans="1:10" s="42" customFormat="1" ht="50.4">
      <c r="A345" s="14">
        <v>8</v>
      </c>
      <c r="B345" s="28" t="s">
        <v>798</v>
      </c>
      <c r="C345" s="14" t="s">
        <v>579</v>
      </c>
      <c r="D345" s="14" t="s">
        <v>331</v>
      </c>
      <c r="E345" s="14" t="s">
        <v>376</v>
      </c>
      <c r="F345" s="29">
        <v>2</v>
      </c>
      <c r="G345" s="9">
        <v>935000</v>
      </c>
      <c r="H345" s="9">
        <f>G345*F345</f>
        <v>1870000</v>
      </c>
      <c r="I345" s="4" t="s">
        <v>623</v>
      </c>
      <c r="J345" s="25" t="s">
        <v>384</v>
      </c>
    </row>
    <row r="346" spans="1:10" s="42" customFormat="1" ht="39.9" customHeight="1">
      <c r="A346" s="14">
        <v>9</v>
      </c>
      <c r="B346" s="28" t="s">
        <v>758</v>
      </c>
      <c r="C346" s="14" t="s">
        <v>579</v>
      </c>
      <c r="D346" s="14" t="s">
        <v>331</v>
      </c>
      <c r="E346" s="14" t="s">
        <v>376</v>
      </c>
      <c r="F346" s="29">
        <v>4</v>
      </c>
      <c r="G346" s="9">
        <v>935000</v>
      </c>
      <c r="H346" s="9">
        <f>G346*F346</f>
        <v>3740000</v>
      </c>
      <c r="I346" s="4" t="s">
        <v>623</v>
      </c>
      <c r="J346" s="25" t="s">
        <v>384</v>
      </c>
    </row>
    <row r="347" spans="1:10" s="42" customFormat="1" ht="24.9" customHeight="1">
      <c r="A347" s="14">
        <v>10</v>
      </c>
      <c r="B347" s="28" t="s">
        <v>353</v>
      </c>
      <c r="C347" s="14" t="s">
        <v>579</v>
      </c>
      <c r="D347" s="14" t="s">
        <v>331</v>
      </c>
      <c r="E347" s="14" t="s">
        <v>71</v>
      </c>
      <c r="F347" s="29">
        <v>2</v>
      </c>
      <c r="G347" s="9">
        <v>935000</v>
      </c>
      <c r="H347" s="9">
        <f>G347*F347</f>
        <v>1870000</v>
      </c>
      <c r="I347" s="4" t="s">
        <v>623</v>
      </c>
      <c r="J347" s="25" t="s">
        <v>384</v>
      </c>
    </row>
    <row r="348" spans="1:10" s="42" customFormat="1" ht="24.9" customHeight="1">
      <c r="A348" s="14">
        <v>11</v>
      </c>
      <c r="B348" s="28" t="s">
        <v>759</v>
      </c>
      <c r="C348" s="14" t="s">
        <v>580</v>
      </c>
      <c r="D348" s="16" t="s">
        <v>308</v>
      </c>
      <c r="E348" s="14" t="s">
        <v>351</v>
      </c>
      <c r="F348" s="29">
        <v>20</v>
      </c>
      <c r="G348" s="9">
        <v>90000</v>
      </c>
      <c r="H348" s="9">
        <f t="shared" ref="H348:H360" si="11">F348*G348</f>
        <v>1800000</v>
      </c>
      <c r="I348" s="4" t="s">
        <v>623</v>
      </c>
      <c r="J348" s="25"/>
    </row>
    <row r="349" spans="1:10" s="42" customFormat="1" ht="24.9" customHeight="1">
      <c r="A349" s="14">
        <v>12</v>
      </c>
      <c r="B349" s="28" t="s">
        <v>760</v>
      </c>
      <c r="C349" s="14" t="s">
        <v>581</v>
      </c>
      <c r="D349" s="16" t="s">
        <v>248</v>
      </c>
      <c r="E349" s="14" t="s">
        <v>23</v>
      </c>
      <c r="F349" s="29">
        <v>5</v>
      </c>
      <c r="G349" s="9">
        <v>900000</v>
      </c>
      <c r="H349" s="9">
        <f t="shared" si="11"/>
        <v>4500000</v>
      </c>
      <c r="I349" s="4" t="s">
        <v>623</v>
      </c>
      <c r="J349" s="25"/>
    </row>
    <row r="350" spans="1:10" s="42" customFormat="1" ht="24.9" customHeight="1">
      <c r="A350" s="14">
        <v>13</v>
      </c>
      <c r="B350" s="28" t="s">
        <v>354</v>
      </c>
      <c r="C350" s="14"/>
      <c r="D350" s="16" t="s">
        <v>248</v>
      </c>
      <c r="E350" s="14" t="s">
        <v>6</v>
      </c>
      <c r="F350" s="29">
        <v>30</v>
      </c>
      <c r="G350" s="9">
        <v>90000</v>
      </c>
      <c r="H350" s="9">
        <f t="shared" si="11"/>
        <v>2700000</v>
      </c>
      <c r="I350" s="4" t="s">
        <v>623</v>
      </c>
      <c r="J350" s="25"/>
    </row>
    <row r="351" spans="1:10" s="42" customFormat="1" ht="24.9" customHeight="1">
      <c r="A351" s="14">
        <v>14</v>
      </c>
      <c r="B351" s="28" t="s">
        <v>632</v>
      </c>
      <c r="C351" s="14"/>
      <c r="D351" s="14" t="s">
        <v>255</v>
      </c>
      <c r="E351" s="14" t="s">
        <v>286</v>
      </c>
      <c r="F351" s="29">
        <v>120</v>
      </c>
      <c r="G351" s="9">
        <v>95000</v>
      </c>
      <c r="H351" s="9">
        <f>F351*G351</f>
        <v>11400000</v>
      </c>
      <c r="I351" s="4" t="s">
        <v>623</v>
      </c>
      <c r="J351" s="25"/>
    </row>
    <row r="352" spans="1:10" s="42" customFormat="1" ht="24.9" customHeight="1">
      <c r="A352" s="14">
        <v>15</v>
      </c>
      <c r="B352" s="28" t="s">
        <v>633</v>
      </c>
      <c r="C352" s="14"/>
      <c r="D352" s="14" t="s">
        <v>255</v>
      </c>
      <c r="E352" s="14" t="s">
        <v>286</v>
      </c>
      <c r="F352" s="29">
        <v>250</v>
      </c>
      <c r="G352" s="9">
        <v>180000</v>
      </c>
      <c r="H352" s="9">
        <f>F352*G352</f>
        <v>45000000</v>
      </c>
      <c r="I352" s="4" t="s">
        <v>623</v>
      </c>
      <c r="J352" s="25"/>
    </row>
    <row r="353" spans="1:10" s="42" customFormat="1" ht="24.9" customHeight="1">
      <c r="A353" s="14">
        <v>16</v>
      </c>
      <c r="B353" s="28" t="s">
        <v>634</v>
      </c>
      <c r="C353" s="14"/>
      <c r="D353" s="14" t="s">
        <v>255</v>
      </c>
      <c r="E353" s="14" t="s">
        <v>286</v>
      </c>
      <c r="F353" s="29">
        <v>24</v>
      </c>
      <c r="G353" s="9">
        <v>260000</v>
      </c>
      <c r="H353" s="9">
        <f>F353*G353</f>
        <v>6240000</v>
      </c>
      <c r="I353" s="4" t="s">
        <v>623</v>
      </c>
      <c r="J353" s="25"/>
    </row>
    <row r="354" spans="1:10" s="42" customFormat="1" ht="24.9" customHeight="1">
      <c r="A354" s="14">
        <v>17</v>
      </c>
      <c r="B354" s="28" t="s">
        <v>635</v>
      </c>
      <c r="C354" s="14"/>
      <c r="D354" s="14" t="s">
        <v>255</v>
      </c>
      <c r="E354" s="14" t="s">
        <v>286</v>
      </c>
      <c r="F354" s="29">
        <v>30</v>
      </c>
      <c r="G354" s="9">
        <v>350000</v>
      </c>
      <c r="H354" s="9">
        <f>F354*G354</f>
        <v>10500000</v>
      </c>
      <c r="I354" s="4" t="s">
        <v>623</v>
      </c>
      <c r="J354" s="25"/>
    </row>
    <row r="355" spans="1:10" s="42" customFormat="1" ht="24.9" customHeight="1">
      <c r="A355" s="14">
        <v>18</v>
      </c>
      <c r="B355" s="28" t="s">
        <v>636</v>
      </c>
      <c r="C355" s="14"/>
      <c r="D355" s="14" t="s">
        <v>255</v>
      </c>
      <c r="E355" s="14" t="s">
        <v>286</v>
      </c>
      <c r="F355" s="29">
        <v>150</v>
      </c>
      <c r="G355" s="9">
        <v>65000</v>
      </c>
      <c r="H355" s="9">
        <f>F355*G355</f>
        <v>9750000</v>
      </c>
      <c r="I355" s="4" t="s">
        <v>623</v>
      </c>
      <c r="J355" s="25"/>
    </row>
    <row r="356" spans="1:10" s="42" customFormat="1" ht="24.9" customHeight="1">
      <c r="A356" s="14">
        <v>19</v>
      </c>
      <c r="B356" s="65" t="s">
        <v>761</v>
      </c>
      <c r="C356" s="14" t="s">
        <v>487</v>
      </c>
      <c r="D356" s="66" t="s">
        <v>331</v>
      </c>
      <c r="E356" s="66" t="s">
        <v>6</v>
      </c>
      <c r="F356" s="29">
        <v>10</v>
      </c>
      <c r="G356" s="9">
        <v>14000</v>
      </c>
      <c r="H356" s="9">
        <f t="shared" si="11"/>
        <v>140000</v>
      </c>
      <c r="I356" s="4" t="s">
        <v>623</v>
      </c>
      <c r="J356" s="25"/>
    </row>
    <row r="357" spans="1:10" s="42" customFormat="1" ht="24.9" customHeight="1">
      <c r="A357" s="14">
        <v>20</v>
      </c>
      <c r="B357" s="65" t="s">
        <v>762</v>
      </c>
      <c r="C357" s="14" t="s">
        <v>488</v>
      </c>
      <c r="D357" s="66" t="s">
        <v>331</v>
      </c>
      <c r="E357" s="66" t="s">
        <v>6</v>
      </c>
      <c r="F357" s="29">
        <v>10</v>
      </c>
      <c r="G357" s="9">
        <v>14000</v>
      </c>
      <c r="H357" s="9">
        <f t="shared" si="11"/>
        <v>140000</v>
      </c>
      <c r="I357" s="4" t="s">
        <v>623</v>
      </c>
      <c r="J357" s="25"/>
    </row>
    <row r="358" spans="1:10" s="42" customFormat="1" ht="24.9" customHeight="1">
      <c r="A358" s="14">
        <v>21</v>
      </c>
      <c r="B358" s="28" t="s">
        <v>355</v>
      </c>
      <c r="C358" s="14"/>
      <c r="D358" s="16" t="s">
        <v>248</v>
      </c>
      <c r="E358" s="14" t="s">
        <v>60</v>
      </c>
      <c r="F358" s="29">
        <v>3</v>
      </c>
      <c r="G358" s="9">
        <v>351000</v>
      </c>
      <c r="H358" s="9">
        <f t="shared" si="11"/>
        <v>1053000</v>
      </c>
      <c r="I358" s="4" t="s">
        <v>623</v>
      </c>
      <c r="J358" s="25"/>
    </row>
    <row r="359" spans="1:10" s="42" customFormat="1" ht="24.9" customHeight="1">
      <c r="A359" s="14">
        <v>22</v>
      </c>
      <c r="B359" s="28" t="s">
        <v>356</v>
      </c>
      <c r="C359" s="14"/>
      <c r="D359" s="16" t="s">
        <v>248</v>
      </c>
      <c r="E359" s="14" t="s">
        <v>60</v>
      </c>
      <c r="F359" s="29">
        <v>5</v>
      </c>
      <c r="G359" s="9">
        <v>350000</v>
      </c>
      <c r="H359" s="9">
        <f t="shared" si="11"/>
        <v>1750000</v>
      </c>
      <c r="I359" s="4" t="s">
        <v>623</v>
      </c>
      <c r="J359" s="25"/>
    </row>
    <row r="360" spans="1:10" s="42" customFormat="1" ht="24.9" customHeight="1">
      <c r="A360" s="14">
        <v>23</v>
      </c>
      <c r="B360" s="28" t="s">
        <v>357</v>
      </c>
      <c r="C360" s="14"/>
      <c r="D360" s="16" t="s">
        <v>248</v>
      </c>
      <c r="E360" s="14" t="s">
        <v>60</v>
      </c>
      <c r="F360" s="29">
        <v>240</v>
      </c>
      <c r="G360" s="9">
        <v>49000</v>
      </c>
      <c r="H360" s="9">
        <f t="shared" si="11"/>
        <v>11760000</v>
      </c>
      <c r="I360" s="4" t="s">
        <v>623</v>
      </c>
      <c r="J360" s="25"/>
    </row>
    <row r="361" spans="1:10" s="42" customFormat="1" ht="24.9" customHeight="1">
      <c r="A361" s="14">
        <v>24</v>
      </c>
      <c r="B361" s="28" t="s">
        <v>358</v>
      </c>
      <c r="C361" s="14"/>
      <c r="D361" s="14" t="s">
        <v>255</v>
      </c>
      <c r="E361" s="14" t="s">
        <v>181</v>
      </c>
      <c r="F361" s="29">
        <v>4</v>
      </c>
      <c r="G361" s="9">
        <f>(131000*1.22*2.44)</f>
        <v>389960.8</v>
      </c>
      <c r="H361" s="9">
        <f>G361*F361</f>
        <v>1559843.2</v>
      </c>
      <c r="I361" s="4" t="s">
        <v>623</v>
      </c>
      <c r="J361" s="25"/>
    </row>
    <row r="362" spans="1:10" s="42" customFormat="1" ht="24.9" customHeight="1">
      <c r="A362" s="14">
        <v>25</v>
      </c>
      <c r="B362" s="28" t="s">
        <v>359</v>
      </c>
      <c r="C362" s="14"/>
      <c r="D362" s="14" t="s">
        <v>255</v>
      </c>
      <c r="E362" s="14" t="s">
        <v>181</v>
      </c>
      <c r="F362" s="29">
        <v>5</v>
      </c>
      <c r="G362" s="9">
        <f>(170000*1.22*2.44)</f>
        <v>506056</v>
      </c>
      <c r="H362" s="9">
        <f>G362*F362</f>
        <v>2530280</v>
      </c>
      <c r="I362" s="4" t="s">
        <v>623</v>
      </c>
      <c r="J362" s="25"/>
    </row>
    <row r="363" spans="1:10" s="42" customFormat="1" ht="24.9" customHeight="1">
      <c r="A363" s="14">
        <v>26</v>
      </c>
      <c r="B363" s="28" t="s">
        <v>360</v>
      </c>
      <c r="C363" s="14"/>
      <c r="D363" s="14" t="s">
        <v>255</v>
      </c>
      <c r="E363" s="14" t="s">
        <v>60</v>
      </c>
      <c r="F363" s="29">
        <v>600</v>
      </c>
      <c r="G363" s="9">
        <v>32000</v>
      </c>
      <c r="H363" s="9">
        <f>G363*F363</f>
        <v>19200000</v>
      </c>
      <c r="I363" s="4" t="s">
        <v>623</v>
      </c>
      <c r="J363" s="25"/>
    </row>
    <row r="364" spans="1:10" s="42" customFormat="1" ht="24.9" customHeight="1">
      <c r="A364" s="14">
        <v>27</v>
      </c>
      <c r="B364" s="28" t="s">
        <v>361</v>
      </c>
      <c r="C364" s="14"/>
      <c r="D364" s="14" t="s">
        <v>255</v>
      </c>
      <c r="E364" s="14" t="s">
        <v>362</v>
      </c>
      <c r="F364" s="29">
        <v>90</v>
      </c>
      <c r="G364" s="9">
        <v>20000</v>
      </c>
      <c r="H364" s="9">
        <f>G364*F364</f>
        <v>1800000</v>
      </c>
      <c r="I364" s="4" t="s">
        <v>623</v>
      </c>
      <c r="J364" s="25"/>
    </row>
    <row r="365" spans="1:10" s="42" customFormat="1" ht="24.9" customHeight="1">
      <c r="A365" s="14">
        <v>28</v>
      </c>
      <c r="B365" s="28" t="s">
        <v>377</v>
      </c>
      <c r="C365" s="14"/>
      <c r="D365" s="16" t="s">
        <v>255</v>
      </c>
      <c r="E365" s="14" t="s">
        <v>6</v>
      </c>
      <c r="F365" s="29">
        <v>150</v>
      </c>
      <c r="G365" s="9">
        <v>106000</v>
      </c>
      <c r="H365" s="9">
        <f>F365*G365</f>
        <v>15900000</v>
      </c>
      <c r="I365" s="4" t="s">
        <v>623</v>
      </c>
      <c r="J365" s="25"/>
    </row>
    <row r="366" spans="1:10" s="42" customFormat="1" ht="24.9" customHeight="1">
      <c r="A366" s="14">
        <v>29</v>
      </c>
      <c r="B366" s="28" t="s">
        <v>673</v>
      </c>
      <c r="C366" s="14"/>
      <c r="D366" s="16" t="s">
        <v>255</v>
      </c>
      <c r="E366" s="14" t="s">
        <v>6</v>
      </c>
      <c r="F366" s="29">
        <v>150</v>
      </c>
      <c r="G366" s="9">
        <v>82000</v>
      </c>
      <c r="H366" s="9">
        <f>F366*G366</f>
        <v>12300000</v>
      </c>
      <c r="I366" s="4" t="s">
        <v>623</v>
      </c>
      <c r="J366" s="25"/>
    </row>
    <row r="367" spans="1:10" s="42" customFormat="1" ht="24.9" customHeight="1">
      <c r="A367" s="14">
        <v>30</v>
      </c>
      <c r="B367" s="28" t="s">
        <v>444</v>
      </c>
      <c r="C367" s="14"/>
      <c r="D367" s="16" t="s">
        <v>255</v>
      </c>
      <c r="E367" s="14" t="s">
        <v>6</v>
      </c>
      <c r="F367" s="29">
        <v>150</v>
      </c>
      <c r="G367" s="9">
        <v>162000</v>
      </c>
      <c r="H367" s="9">
        <f t="shared" ref="H367:H373" si="12">F367*G367</f>
        <v>24300000</v>
      </c>
      <c r="I367" s="4" t="s">
        <v>623</v>
      </c>
      <c r="J367" s="25"/>
    </row>
    <row r="368" spans="1:10" s="42" customFormat="1" ht="24.9" customHeight="1">
      <c r="A368" s="14">
        <v>31</v>
      </c>
      <c r="B368" s="28" t="s">
        <v>242</v>
      </c>
      <c r="C368" s="14"/>
      <c r="D368" s="14" t="s">
        <v>255</v>
      </c>
      <c r="E368" s="14" t="s">
        <v>150</v>
      </c>
      <c r="F368" s="29">
        <v>60</v>
      </c>
      <c r="G368" s="9">
        <v>25000</v>
      </c>
      <c r="H368" s="9">
        <f>F368*G368</f>
        <v>1500000</v>
      </c>
      <c r="I368" s="4" t="s">
        <v>623</v>
      </c>
      <c r="J368" s="25"/>
    </row>
    <row r="369" spans="1:10" s="42" customFormat="1" ht="24.9" customHeight="1">
      <c r="A369" s="14">
        <v>32</v>
      </c>
      <c r="B369" s="28" t="s">
        <v>617</v>
      </c>
      <c r="C369" s="14"/>
      <c r="D369" s="14" t="s">
        <v>255</v>
      </c>
      <c r="E369" s="14" t="s">
        <v>60</v>
      </c>
      <c r="F369" s="29">
        <v>90</v>
      </c>
      <c r="G369" s="9">
        <v>20000</v>
      </c>
      <c r="H369" s="9">
        <f t="shared" si="12"/>
        <v>1800000</v>
      </c>
      <c r="I369" s="4" t="s">
        <v>623</v>
      </c>
      <c r="J369" s="25"/>
    </row>
    <row r="370" spans="1:10" s="42" customFormat="1" ht="24.9" customHeight="1">
      <c r="A370" s="14">
        <v>33</v>
      </c>
      <c r="B370" s="28" t="s">
        <v>363</v>
      </c>
      <c r="C370" s="14"/>
      <c r="D370" s="14" t="s">
        <v>255</v>
      </c>
      <c r="E370" s="14" t="s">
        <v>364</v>
      </c>
      <c r="F370" s="29">
        <v>20</v>
      </c>
      <c r="G370" s="9">
        <v>75000</v>
      </c>
      <c r="H370" s="9">
        <f t="shared" si="12"/>
        <v>1500000</v>
      </c>
      <c r="I370" s="4" t="s">
        <v>623</v>
      </c>
      <c r="J370" s="25"/>
    </row>
    <row r="371" spans="1:10" s="42" customFormat="1" ht="24.9" customHeight="1">
      <c r="A371" s="14">
        <v>34</v>
      </c>
      <c r="B371" s="28" t="s">
        <v>365</v>
      </c>
      <c r="C371" s="14"/>
      <c r="D371" s="14" t="s">
        <v>255</v>
      </c>
      <c r="E371" s="14" t="s">
        <v>364</v>
      </c>
      <c r="F371" s="29">
        <v>250</v>
      </c>
      <c r="G371" s="9">
        <v>65000</v>
      </c>
      <c r="H371" s="9">
        <f t="shared" si="12"/>
        <v>16250000</v>
      </c>
      <c r="I371" s="4" t="s">
        <v>623</v>
      </c>
      <c r="J371" s="25"/>
    </row>
    <row r="372" spans="1:10" s="42" customFormat="1" ht="24.9" customHeight="1">
      <c r="A372" s="14">
        <v>35</v>
      </c>
      <c r="B372" s="28" t="s">
        <v>366</v>
      </c>
      <c r="C372" s="14"/>
      <c r="D372" s="14" t="s">
        <v>255</v>
      </c>
      <c r="E372" s="14" t="s">
        <v>364</v>
      </c>
      <c r="F372" s="29">
        <v>50</v>
      </c>
      <c r="G372" s="9">
        <v>88000</v>
      </c>
      <c r="H372" s="9">
        <f t="shared" si="12"/>
        <v>4400000</v>
      </c>
      <c r="I372" s="4" t="s">
        <v>623</v>
      </c>
      <c r="J372" s="25"/>
    </row>
    <row r="373" spans="1:10" s="42" customFormat="1" ht="24.9" customHeight="1">
      <c r="A373" s="14">
        <v>36</v>
      </c>
      <c r="B373" s="28" t="s">
        <v>367</v>
      </c>
      <c r="C373" s="14"/>
      <c r="D373" s="16" t="s">
        <v>255</v>
      </c>
      <c r="E373" s="14" t="s">
        <v>6</v>
      </c>
      <c r="F373" s="29">
        <v>150</v>
      </c>
      <c r="G373" s="9">
        <v>120000</v>
      </c>
      <c r="H373" s="9">
        <f t="shared" si="12"/>
        <v>18000000</v>
      </c>
      <c r="I373" s="4" t="s">
        <v>623</v>
      </c>
      <c r="J373" s="25"/>
    </row>
    <row r="374" spans="1:10" s="42" customFormat="1" ht="24.9" customHeight="1">
      <c r="A374" s="14">
        <v>37</v>
      </c>
      <c r="B374" s="28" t="s">
        <v>368</v>
      </c>
      <c r="C374" s="14" t="s">
        <v>369</v>
      </c>
      <c r="D374" s="14" t="s">
        <v>255</v>
      </c>
      <c r="E374" s="14" t="s">
        <v>60</v>
      </c>
      <c r="F374" s="29">
        <v>400</v>
      </c>
      <c r="G374" s="9">
        <v>49000</v>
      </c>
      <c r="H374" s="9">
        <f t="shared" ref="H374:H376" si="13">G374*F374</f>
        <v>19600000</v>
      </c>
      <c r="I374" s="4" t="s">
        <v>623</v>
      </c>
      <c r="J374" s="25"/>
    </row>
    <row r="375" spans="1:10" s="42" customFormat="1" ht="24.9" customHeight="1">
      <c r="A375" s="14">
        <v>38</v>
      </c>
      <c r="B375" s="28" t="s">
        <v>358</v>
      </c>
      <c r="C375" s="14"/>
      <c r="D375" s="14" t="s">
        <v>255</v>
      </c>
      <c r="E375" s="14" t="s">
        <v>181</v>
      </c>
      <c r="F375" s="29">
        <v>3</v>
      </c>
      <c r="G375" s="9">
        <f>G361</f>
        <v>389960.8</v>
      </c>
      <c r="H375" s="9">
        <f t="shared" si="13"/>
        <v>1169882.3999999999</v>
      </c>
      <c r="I375" s="4" t="s">
        <v>623</v>
      </c>
      <c r="J375" s="25"/>
    </row>
    <row r="376" spans="1:10" s="42" customFormat="1" ht="24.9" customHeight="1">
      <c r="A376" s="14">
        <v>39</v>
      </c>
      <c r="B376" s="28" t="s">
        <v>359</v>
      </c>
      <c r="C376" s="14"/>
      <c r="D376" s="14" t="s">
        <v>255</v>
      </c>
      <c r="E376" s="14" t="s">
        <v>181</v>
      </c>
      <c r="F376" s="29">
        <v>5</v>
      </c>
      <c r="G376" s="9">
        <f>G362</f>
        <v>506056</v>
      </c>
      <c r="H376" s="9">
        <f t="shared" si="13"/>
        <v>2530280</v>
      </c>
      <c r="I376" s="4" t="s">
        <v>623</v>
      </c>
      <c r="J376" s="25"/>
    </row>
    <row r="377" spans="1:10" s="42" customFormat="1" ht="24.9" customHeight="1">
      <c r="A377" s="14">
        <v>40</v>
      </c>
      <c r="B377" s="28" t="s">
        <v>360</v>
      </c>
      <c r="C377" s="14"/>
      <c r="D377" s="14" t="s">
        <v>255</v>
      </c>
      <c r="E377" s="14" t="s">
        <v>60</v>
      </c>
      <c r="F377" s="29">
        <v>600</v>
      </c>
      <c r="G377" s="9">
        <v>32000</v>
      </c>
      <c r="H377" s="9">
        <f>G377*F377</f>
        <v>19200000</v>
      </c>
      <c r="I377" s="4" t="s">
        <v>623</v>
      </c>
      <c r="J377" s="25"/>
    </row>
    <row r="378" spans="1:10" s="42" customFormat="1" ht="24.9" customHeight="1">
      <c r="A378" s="14">
        <v>41</v>
      </c>
      <c r="B378" s="28" t="s">
        <v>242</v>
      </c>
      <c r="C378" s="14"/>
      <c r="D378" s="14" t="s">
        <v>255</v>
      </c>
      <c r="E378" s="14" t="s">
        <v>150</v>
      </c>
      <c r="F378" s="29">
        <v>50</v>
      </c>
      <c r="G378" s="9">
        <v>25000</v>
      </c>
      <c r="H378" s="9">
        <f>G378*F378</f>
        <v>1250000</v>
      </c>
      <c r="I378" s="4" t="s">
        <v>623</v>
      </c>
      <c r="J378" s="25"/>
    </row>
    <row r="379" spans="1:10" s="42" customFormat="1" ht="24.9" customHeight="1">
      <c r="A379" s="14">
        <v>42</v>
      </c>
      <c r="B379" s="28" t="s">
        <v>361</v>
      </c>
      <c r="C379" s="14"/>
      <c r="D379" s="14" t="s">
        <v>255</v>
      </c>
      <c r="E379" s="14" t="s">
        <v>370</v>
      </c>
      <c r="F379" s="29">
        <v>140</v>
      </c>
      <c r="G379" s="9">
        <v>20000</v>
      </c>
      <c r="H379" s="9">
        <f>G379*F379</f>
        <v>2800000</v>
      </c>
      <c r="I379" s="4" t="s">
        <v>623</v>
      </c>
      <c r="J379" s="25"/>
    </row>
    <row r="380" spans="1:10" s="41" customFormat="1" ht="24.9" customHeight="1">
      <c r="A380" s="14">
        <v>43</v>
      </c>
      <c r="B380" s="28" t="s">
        <v>371</v>
      </c>
      <c r="C380" s="14"/>
      <c r="D380" s="14" t="s">
        <v>255</v>
      </c>
      <c r="E380" s="14" t="s">
        <v>86</v>
      </c>
      <c r="F380" s="29">
        <v>5</v>
      </c>
      <c r="G380" s="9">
        <v>86000</v>
      </c>
      <c r="H380" s="9">
        <f t="shared" ref="H380:H389" si="14">F380*G380</f>
        <v>430000</v>
      </c>
      <c r="I380" s="4" t="s">
        <v>623</v>
      </c>
      <c r="J380" s="25"/>
    </row>
    <row r="381" spans="1:10" s="42" customFormat="1" ht="24.9" customHeight="1">
      <c r="A381" s="14">
        <v>44</v>
      </c>
      <c r="B381" s="28" t="s">
        <v>372</v>
      </c>
      <c r="C381" s="14"/>
      <c r="D381" s="14" t="s">
        <v>255</v>
      </c>
      <c r="E381" s="14" t="s">
        <v>86</v>
      </c>
      <c r="F381" s="29">
        <v>10</v>
      </c>
      <c r="G381" s="9">
        <v>85000</v>
      </c>
      <c r="H381" s="9">
        <f t="shared" si="14"/>
        <v>850000</v>
      </c>
      <c r="I381" s="4" t="s">
        <v>623</v>
      </c>
      <c r="J381" s="25"/>
    </row>
    <row r="382" spans="1:10" s="61" customFormat="1" ht="39.9" customHeight="1">
      <c r="A382" s="14">
        <v>45</v>
      </c>
      <c r="B382" s="28" t="s">
        <v>763</v>
      </c>
      <c r="C382" s="14" t="s">
        <v>489</v>
      </c>
      <c r="D382" s="16" t="s">
        <v>331</v>
      </c>
      <c r="E382" s="14" t="s">
        <v>25</v>
      </c>
      <c r="F382" s="29">
        <v>1</v>
      </c>
      <c r="G382" s="9">
        <v>3195000</v>
      </c>
      <c r="H382" s="9">
        <f t="shared" si="14"/>
        <v>3195000</v>
      </c>
      <c r="I382" s="4" t="s">
        <v>623</v>
      </c>
      <c r="J382" s="25"/>
    </row>
    <row r="383" spans="1:10" s="61" customFormat="1" ht="24.9" customHeight="1">
      <c r="A383" s="14">
        <v>46</v>
      </c>
      <c r="B383" s="28" t="s">
        <v>764</v>
      </c>
      <c r="C383" s="14"/>
      <c r="D383" s="16" t="s">
        <v>248</v>
      </c>
      <c r="E383" s="14" t="s">
        <v>111</v>
      </c>
      <c r="F383" s="29">
        <v>10</v>
      </c>
      <c r="G383" s="9">
        <v>75000</v>
      </c>
      <c r="H383" s="9">
        <f t="shared" si="14"/>
        <v>750000</v>
      </c>
      <c r="I383" s="4" t="s">
        <v>623</v>
      </c>
      <c r="J383" s="25"/>
    </row>
    <row r="384" spans="1:10" s="61" customFormat="1" ht="24.9" customHeight="1">
      <c r="A384" s="14">
        <v>47</v>
      </c>
      <c r="B384" s="28" t="s">
        <v>765</v>
      </c>
      <c r="C384" s="14"/>
      <c r="D384" s="16" t="s">
        <v>248</v>
      </c>
      <c r="E384" s="14" t="s">
        <v>111</v>
      </c>
      <c r="F384" s="29">
        <v>10</v>
      </c>
      <c r="G384" s="9">
        <v>125000</v>
      </c>
      <c r="H384" s="9">
        <f t="shared" si="14"/>
        <v>1250000</v>
      </c>
      <c r="I384" s="4" t="s">
        <v>623</v>
      </c>
      <c r="J384" s="25"/>
    </row>
    <row r="385" spans="1:10" s="42" customFormat="1" ht="24.9" customHeight="1">
      <c r="A385" s="14">
        <v>48</v>
      </c>
      <c r="B385" s="28" t="s">
        <v>766</v>
      </c>
      <c r="C385" s="14"/>
      <c r="D385" s="16" t="s">
        <v>248</v>
      </c>
      <c r="E385" s="14" t="s">
        <v>111</v>
      </c>
      <c r="F385" s="29">
        <v>10</v>
      </c>
      <c r="G385" s="9">
        <v>350000</v>
      </c>
      <c r="H385" s="9">
        <f t="shared" si="14"/>
        <v>3500000</v>
      </c>
      <c r="I385" s="4" t="s">
        <v>623</v>
      </c>
      <c r="J385" s="25"/>
    </row>
    <row r="386" spans="1:10" s="42" customFormat="1" ht="24.9" customHeight="1">
      <c r="A386" s="14">
        <v>49</v>
      </c>
      <c r="B386" s="28" t="s">
        <v>767</v>
      </c>
      <c r="C386" s="14"/>
      <c r="D386" s="16" t="s">
        <v>248</v>
      </c>
      <c r="E386" s="14" t="s">
        <v>111</v>
      </c>
      <c r="F386" s="29">
        <v>10</v>
      </c>
      <c r="G386" s="9">
        <v>350000</v>
      </c>
      <c r="H386" s="9">
        <f t="shared" si="14"/>
        <v>3500000</v>
      </c>
      <c r="I386" s="4" t="s">
        <v>623</v>
      </c>
      <c r="J386" s="25"/>
    </row>
    <row r="387" spans="1:10" s="61" customFormat="1" ht="24.9" customHeight="1">
      <c r="A387" s="14">
        <v>50</v>
      </c>
      <c r="B387" s="28" t="s">
        <v>378</v>
      </c>
      <c r="C387" s="14"/>
      <c r="D387" s="16" t="s">
        <v>248</v>
      </c>
      <c r="E387" s="14" t="s">
        <v>25</v>
      </c>
      <c r="F387" s="29">
        <v>2</v>
      </c>
      <c r="G387" s="9">
        <v>1650000</v>
      </c>
      <c r="H387" s="9">
        <f t="shared" si="14"/>
        <v>3300000</v>
      </c>
      <c r="I387" s="4" t="s">
        <v>623</v>
      </c>
      <c r="J387" s="25"/>
    </row>
    <row r="388" spans="1:10" s="61" customFormat="1" ht="24.9" customHeight="1">
      <c r="A388" s="14">
        <v>51</v>
      </c>
      <c r="B388" s="28" t="s">
        <v>379</v>
      </c>
      <c r="C388" s="14"/>
      <c r="D388" s="16" t="s">
        <v>248</v>
      </c>
      <c r="E388" s="14" t="s">
        <v>25</v>
      </c>
      <c r="F388" s="29">
        <v>2</v>
      </c>
      <c r="G388" s="9">
        <v>1650000</v>
      </c>
      <c r="H388" s="9">
        <f t="shared" si="14"/>
        <v>3300000</v>
      </c>
      <c r="I388" s="4" t="s">
        <v>623</v>
      </c>
      <c r="J388" s="25"/>
    </row>
    <row r="389" spans="1:10" s="61" customFormat="1" ht="39.9" customHeight="1">
      <c r="A389" s="14">
        <v>52</v>
      </c>
      <c r="B389" s="28" t="s">
        <v>768</v>
      </c>
      <c r="C389" s="14"/>
      <c r="D389" s="16" t="s">
        <v>248</v>
      </c>
      <c r="E389" s="14" t="s">
        <v>6</v>
      </c>
      <c r="F389" s="29">
        <v>2</v>
      </c>
      <c r="G389" s="9">
        <v>2320000</v>
      </c>
      <c r="H389" s="9">
        <f t="shared" si="14"/>
        <v>4640000</v>
      </c>
      <c r="I389" s="4" t="s">
        <v>623</v>
      </c>
      <c r="J389" s="25"/>
    </row>
    <row r="390" spans="1:10" s="61" customFormat="1" ht="24.9" customHeight="1">
      <c r="A390" s="14">
        <v>53</v>
      </c>
      <c r="B390" s="28" t="s">
        <v>125</v>
      </c>
      <c r="C390" s="14" t="s">
        <v>571</v>
      </c>
      <c r="D390" s="14" t="s">
        <v>248</v>
      </c>
      <c r="E390" s="14" t="s">
        <v>6</v>
      </c>
      <c r="F390" s="29">
        <v>5</v>
      </c>
      <c r="G390" s="9">
        <v>2185000</v>
      </c>
      <c r="H390" s="9">
        <f>G390*F390</f>
        <v>10925000</v>
      </c>
      <c r="I390" s="4" t="s">
        <v>623</v>
      </c>
      <c r="J390" s="25"/>
    </row>
    <row r="391" spans="1:10" s="61" customFormat="1" ht="24.9" customHeight="1">
      <c r="A391" s="14">
        <v>54</v>
      </c>
      <c r="B391" s="47" t="s">
        <v>769</v>
      </c>
      <c r="C391" s="14" t="s">
        <v>490</v>
      </c>
      <c r="D391" s="14" t="s">
        <v>166</v>
      </c>
      <c r="E391" s="14" t="s">
        <v>6</v>
      </c>
      <c r="F391" s="29">
        <v>2</v>
      </c>
      <c r="G391" s="9">
        <v>1410000</v>
      </c>
      <c r="H391" s="9">
        <f>G391*F391</f>
        <v>2820000</v>
      </c>
      <c r="I391" s="4" t="s">
        <v>623</v>
      </c>
      <c r="J391" s="25"/>
    </row>
    <row r="392" spans="1:10" s="61" customFormat="1" ht="24.9" customHeight="1">
      <c r="A392" s="14">
        <v>55</v>
      </c>
      <c r="B392" s="28" t="s">
        <v>770</v>
      </c>
      <c r="C392" s="14" t="s">
        <v>646</v>
      </c>
      <c r="D392" s="16" t="s">
        <v>293</v>
      </c>
      <c r="E392" s="14" t="s">
        <v>6</v>
      </c>
      <c r="F392" s="29">
        <v>3</v>
      </c>
      <c r="G392" s="9">
        <v>726000</v>
      </c>
      <c r="H392" s="9">
        <f t="shared" ref="H392:H412" si="15">F392*G392</f>
        <v>2178000</v>
      </c>
      <c r="I392" s="4" t="s">
        <v>623</v>
      </c>
      <c r="J392" s="25"/>
    </row>
    <row r="393" spans="1:10" s="67" customFormat="1" ht="24.9" customHeight="1">
      <c r="A393" s="14">
        <v>56</v>
      </c>
      <c r="B393" s="28" t="s">
        <v>771</v>
      </c>
      <c r="C393" s="14" t="s">
        <v>491</v>
      </c>
      <c r="D393" s="14" t="s">
        <v>308</v>
      </c>
      <c r="E393" s="14" t="s">
        <v>6</v>
      </c>
      <c r="F393" s="29">
        <v>1</v>
      </c>
      <c r="G393" s="9">
        <v>72000000</v>
      </c>
      <c r="H393" s="9">
        <f t="shared" ref="H393" si="16">F393*G393</f>
        <v>72000000</v>
      </c>
      <c r="I393" s="4" t="s">
        <v>623</v>
      </c>
      <c r="J393" s="25"/>
    </row>
    <row r="394" spans="1:10" s="67" customFormat="1" ht="24.9" customHeight="1">
      <c r="A394" s="14">
        <v>57</v>
      </c>
      <c r="B394" s="45" t="s">
        <v>772</v>
      </c>
      <c r="C394" s="14" t="s">
        <v>647</v>
      </c>
      <c r="D394" s="16" t="s">
        <v>248</v>
      </c>
      <c r="E394" s="14" t="s">
        <v>6</v>
      </c>
      <c r="F394" s="29">
        <v>1</v>
      </c>
      <c r="G394" s="68">
        <v>3430000</v>
      </c>
      <c r="H394" s="9">
        <f t="shared" ref="H394" si="17">F394*G394</f>
        <v>3430000</v>
      </c>
      <c r="I394" s="4" t="s">
        <v>623</v>
      </c>
      <c r="J394" s="25"/>
    </row>
    <row r="395" spans="1:10" s="42" customFormat="1" ht="39.9" customHeight="1">
      <c r="A395" s="14">
        <v>58</v>
      </c>
      <c r="B395" s="47" t="s">
        <v>773</v>
      </c>
      <c r="C395" s="14" t="s">
        <v>373</v>
      </c>
      <c r="D395" s="16" t="s">
        <v>248</v>
      </c>
      <c r="E395" s="14" t="s">
        <v>6</v>
      </c>
      <c r="F395" s="29">
        <v>1</v>
      </c>
      <c r="G395" s="9">
        <v>18000000</v>
      </c>
      <c r="H395" s="9">
        <f t="shared" ref="H395" si="18">F395*G395</f>
        <v>18000000</v>
      </c>
      <c r="I395" s="4" t="s">
        <v>623</v>
      </c>
      <c r="J395" s="25"/>
    </row>
    <row r="396" spans="1:10" s="42" customFormat="1" ht="39.9" customHeight="1">
      <c r="A396" s="14">
        <v>59</v>
      </c>
      <c r="B396" s="28" t="s">
        <v>774</v>
      </c>
      <c r="C396" s="14" t="s">
        <v>492</v>
      </c>
      <c r="D396" s="16" t="s">
        <v>293</v>
      </c>
      <c r="E396" s="14" t="s">
        <v>8</v>
      </c>
      <c r="F396" s="29">
        <v>1</v>
      </c>
      <c r="G396" s="9">
        <v>14000000</v>
      </c>
      <c r="H396" s="9">
        <f>F396*G396</f>
        <v>14000000</v>
      </c>
      <c r="I396" s="4" t="s">
        <v>623</v>
      </c>
      <c r="J396" s="25"/>
    </row>
    <row r="397" spans="1:10" s="42" customFormat="1" ht="24.9" customHeight="1">
      <c r="A397" s="14">
        <v>60</v>
      </c>
      <c r="B397" s="28" t="s">
        <v>775</v>
      </c>
      <c r="C397" s="14" t="s">
        <v>582</v>
      </c>
      <c r="D397" s="16" t="s">
        <v>293</v>
      </c>
      <c r="E397" s="14" t="s">
        <v>8</v>
      </c>
      <c r="F397" s="29">
        <v>1</v>
      </c>
      <c r="G397" s="3">
        <f>3568000*1.1</f>
        <v>3924800.0000000005</v>
      </c>
      <c r="H397" s="9">
        <f t="shared" si="15"/>
        <v>3924800.0000000005</v>
      </c>
      <c r="I397" s="4" t="s">
        <v>623</v>
      </c>
      <c r="J397" s="25"/>
    </row>
    <row r="398" spans="1:10" s="42" customFormat="1" ht="24.9" customHeight="1">
      <c r="A398" s="14">
        <v>61</v>
      </c>
      <c r="B398" s="28" t="s">
        <v>385</v>
      </c>
      <c r="C398" s="14"/>
      <c r="D398" s="16" t="s">
        <v>248</v>
      </c>
      <c r="E398" s="14" t="s">
        <v>6</v>
      </c>
      <c r="F398" s="29">
        <v>2</v>
      </c>
      <c r="G398" s="9">
        <v>2900000</v>
      </c>
      <c r="H398" s="9">
        <f t="shared" si="15"/>
        <v>5800000</v>
      </c>
      <c r="I398" s="4" t="s">
        <v>623</v>
      </c>
      <c r="J398" s="25"/>
    </row>
    <row r="399" spans="1:10" s="42" customFormat="1" ht="24.9" customHeight="1">
      <c r="A399" s="14">
        <v>62</v>
      </c>
      <c r="B399" s="28" t="s">
        <v>776</v>
      </c>
      <c r="C399" s="14" t="s">
        <v>493</v>
      </c>
      <c r="D399" s="16" t="s">
        <v>10</v>
      </c>
      <c r="E399" s="14" t="s">
        <v>6</v>
      </c>
      <c r="F399" s="29">
        <v>1</v>
      </c>
      <c r="G399" s="68">
        <v>33726000</v>
      </c>
      <c r="H399" s="9">
        <f t="shared" ref="H399" si="19">F399*G399</f>
        <v>33726000</v>
      </c>
      <c r="I399" s="4" t="s">
        <v>623</v>
      </c>
      <c r="J399" s="25"/>
    </row>
    <row r="400" spans="1:10" s="42" customFormat="1" ht="24.9" customHeight="1">
      <c r="A400" s="14">
        <v>63</v>
      </c>
      <c r="B400" s="28" t="s">
        <v>383</v>
      </c>
      <c r="C400" s="14"/>
      <c r="D400" s="16" t="s">
        <v>10</v>
      </c>
      <c r="E400" s="14" t="s">
        <v>30</v>
      </c>
      <c r="F400" s="29">
        <v>1</v>
      </c>
      <c r="G400" s="68">
        <v>2310000</v>
      </c>
      <c r="H400" s="9">
        <f t="shared" si="15"/>
        <v>2310000</v>
      </c>
      <c r="I400" s="4" t="s">
        <v>623</v>
      </c>
      <c r="J400" s="25"/>
    </row>
    <row r="401" spans="1:10" s="42" customFormat="1" ht="24.9" customHeight="1">
      <c r="A401" s="14">
        <v>64</v>
      </c>
      <c r="B401" s="28" t="s">
        <v>382</v>
      </c>
      <c r="C401" s="14"/>
      <c r="D401" s="16" t="s">
        <v>10</v>
      </c>
      <c r="E401" s="14" t="s">
        <v>30</v>
      </c>
      <c r="F401" s="29">
        <v>1</v>
      </c>
      <c r="G401" s="68">
        <v>2310000</v>
      </c>
      <c r="H401" s="9">
        <f t="shared" si="15"/>
        <v>2310000</v>
      </c>
      <c r="I401" s="4" t="s">
        <v>623</v>
      </c>
      <c r="J401" s="25"/>
    </row>
    <row r="402" spans="1:10" s="42" customFormat="1" ht="24.9" customHeight="1">
      <c r="A402" s="14">
        <v>65</v>
      </c>
      <c r="B402" s="28" t="s">
        <v>777</v>
      </c>
      <c r="C402" s="14" t="s">
        <v>494</v>
      </c>
      <c r="D402" s="16" t="s">
        <v>10</v>
      </c>
      <c r="E402" s="14" t="s">
        <v>6</v>
      </c>
      <c r="F402" s="29">
        <v>1</v>
      </c>
      <c r="G402" s="9">
        <v>1224000</v>
      </c>
      <c r="H402" s="9">
        <f t="shared" si="15"/>
        <v>1224000</v>
      </c>
      <c r="I402" s="4" t="s">
        <v>623</v>
      </c>
      <c r="J402" s="25"/>
    </row>
    <row r="403" spans="1:10" s="42" customFormat="1" ht="24.9" customHeight="1">
      <c r="A403" s="14">
        <v>66</v>
      </c>
      <c r="B403" s="28" t="s">
        <v>778</v>
      </c>
      <c r="C403" s="14" t="s">
        <v>495</v>
      </c>
      <c r="D403" s="16" t="s">
        <v>10</v>
      </c>
      <c r="E403" s="14" t="s">
        <v>6</v>
      </c>
      <c r="F403" s="29">
        <v>1</v>
      </c>
      <c r="G403" s="9">
        <v>1224000</v>
      </c>
      <c r="H403" s="9">
        <f t="shared" si="15"/>
        <v>1224000</v>
      </c>
      <c r="I403" s="4" t="s">
        <v>623</v>
      </c>
      <c r="J403" s="25"/>
    </row>
    <row r="404" spans="1:10" s="42" customFormat="1" ht="24.9" customHeight="1">
      <c r="A404" s="14">
        <v>67</v>
      </c>
      <c r="B404" s="28" t="s">
        <v>779</v>
      </c>
      <c r="C404" s="14" t="s">
        <v>496</v>
      </c>
      <c r="D404" s="16" t="s">
        <v>10</v>
      </c>
      <c r="E404" s="14" t="s">
        <v>6</v>
      </c>
      <c r="F404" s="29">
        <v>1</v>
      </c>
      <c r="G404" s="9">
        <v>1925000</v>
      </c>
      <c r="H404" s="9">
        <f t="shared" si="15"/>
        <v>1925000</v>
      </c>
      <c r="I404" s="4" t="s">
        <v>623</v>
      </c>
      <c r="J404" s="25"/>
    </row>
    <row r="405" spans="1:10" s="42" customFormat="1" ht="24.9" customHeight="1">
      <c r="A405" s="14">
        <v>68</v>
      </c>
      <c r="B405" s="28" t="s">
        <v>780</v>
      </c>
      <c r="C405" s="14" t="s">
        <v>497</v>
      </c>
      <c r="D405" s="16" t="s">
        <v>10</v>
      </c>
      <c r="E405" s="14" t="s">
        <v>6</v>
      </c>
      <c r="F405" s="29">
        <v>1</v>
      </c>
      <c r="G405" s="9">
        <v>1925000</v>
      </c>
      <c r="H405" s="9">
        <f t="shared" si="15"/>
        <v>1925000</v>
      </c>
      <c r="I405" s="4" t="s">
        <v>623</v>
      </c>
      <c r="J405" s="25"/>
    </row>
    <row r="406" spans="1:10" s="46" customFormat="1" ht="39.9" customHeight="1">
      <c r="A406" s="14">
        <v>69</v>
      </c>
      <c r="B406" s="28" t="s">
        <v>781</v>
      </c>
      <c r="C406" s="69" t="s">
        <v>648</v>
      </c>
      <c r="D406" s="16" t="s">
        <v>643</v>
      </c>
      <c r="E406" s="14" t="s">
        <v>6</v>
      </c>
      <c r="F406" s="29">
        <v>1</v>
      </c>
      <c r="G406" s="9">
        <v>21000000</v>
      </c>
      <c r="H406" s="9">
        <f t="shared" si="15"/>
        <v>21000000</v>
      </c>
      <c r="I406" s="4" t="s">
        <v>623</v>
      </c>
      <c r="J406" s="25"/>
    </row>
    <row r="407" spans="1:10" s="61" customFormat="1" ht="39.9" customHeight="1">
      <c r="A407" s="14">
        <v>70</v>
      </c>
      <c r="B407" s="28" t="s">
        <v>782</v>
      </c>
      <c r="C407" s="14" t="s">
        <v>498</v>
      </c>
      <c r="D407" s="16" t="s">
        <v>331</v>
      </c>
      <c r="E407" s="14" t="s">
        <v>111</v>
      </c>
      <c r="F407" s="29">
        <v>2</v>
      </c>
      <c r="G407" s="9">
        <v>3800000</v>
      </c>
      <c r="H407" s="9">
        <f t="shared" si="15"/>
        <v>7600000</v>
      </c>
      <c r="I407" s="4" t="s">
        <v>623</v>
      </c>
      <c r="J407" s="25"/>
    </row>
    <row r="408" spans="1:10" s="61" customFormat="1" ht="39.9" customHeight="1">
      <c r="A408" s="14">
        <v>71</v>
      </c>
      <c r="B408" s="28" t="s">
        <v>374</v>
      </c>
      <c r="C408" s="14"/>
      <c r="D408" s="16" t="s">
        <v>248</v>
      </c>
      <c r="E408" s="14" t="s">
        <v>111</v>
      </c>
      <c r="F408" s="29">
        <v>1</v>
      </c>
      <c r="G408" s="9">
        <v>200000</v>
      </c>
      <c r="H408" s="9">
        <f t="shared" si="15"/>
        <v>200000</v>
      </c>
      <c r="I408" s="4" t="s">
        <v>623</v>
      </c>
      <c r="J408" s="25"/>
    </row>
    <row r="409" spans="1:10" s="61" customFormat="1" ht="39.9" customHeight="1">
      <c r="A409" s="14">
        <v>72</v>
      </c>
      <c r="B409" s="28" t="s">
        <v>462</v>
      </c>
      <c r="C409" s="14"/>
      <c r="D409" s="16" t="s">
        <v>248</v>
      </c>
      <c r="E409" s="14" t="s">
        <v>111</v>
      </c>
      <c r="F409" s="29">
        <v>1</v>
      </c>
      <c r="G409" s="9">
        <v>200000</v>
      </c>
      <c r="H409" s="9">
        <f t="shared" si="15"/>
        <v>200000</v>
      </c>
      <c r="I409" s="4" t="s">
        <v>623</v>
      </c>
      <c r="J409" s="25"/>
    </row>
    <row r="410" spans="1:10" s="61" customFormat="1" ht="33.6">
      <c r="A410" s="14">
        <v>73</v>
      </c>
      <c r="B410" s="28" t="s">
        <v>375</v>
      </c>
      <c r="C410" s="14"/>
      <c r="D410" s="16" t="s">
        <v>248</v>
      </c>
      <c r="E410" s="14" t="s">
        <v>111</v>
      </c>
      <c r="F410" s="29">
        <v>1</v>
      </c>
      <c r="G410" s="9">
        <v>200000</v>
      </c>
      <c r="H410" s="9">
        <f t="shared" si="15"/>
        <v>200000</v>
      </c>
      <c r="I410" s="4" t="s">
        <v>623</v>
      </c>
      <c r="J410" s="25"/>
    </row>
    <row r="411" spans="1:10" ht="24.9" customHeight="1">
      <c r="A411" s="14">
        <v>74</v>
      </c>
      <c r="B411" s="28" t="s">
        <v>381</v>
      </c>
      <c r="C411" s="14"/>
      <c r="D411" s="16" t="s">
        <v>248</v>
      </c>
      <c r="E411" s="14" t="s">
        <v>111</v>
      </c>
      <c r="F411" s="29">
        <v>1</v>
      </c>
      <c r="G411" s="9">
        <v>200000</v>
      </c>
      <c r="H411" s="9">
        <f t="shared" si="15"/>
        <v>200000</v>
      </c>
      <c r="I411" s="4" t="s">
        <v>623</v>
      </c>
      <c r="J411" s="25"/>
    </row>
    <row r="412" spans="1:10" s="38" customFormat="1" ht="24.9" customHeight="1">
      <c r="A412" s="14">
        <v>75</v>
      </c>
      <c r="B412" s="28" t="s">
        <v>380</v>
      </c>
      <c r="C412" s="14"/>
      <c r="D412" s="16" t="s">
        <v>248</v>
      </c>
      <c r="E412" s="14" t="s">
        <v>71</v>
      </c>
      <c r="F412" s="29">
        <v>1</v>
      </c>
      <c r="G412" s="9">
        <v>400000</v>
      </c>
      <c r="H412" s="9">
        <f t="shared" si="15"/>
        <v>400000</v>
      </c>
      <c r="I412" s="4" t="s">
        <v>623</v>
      </c>
      <c r="J412" s="25"/>
    </row>
    <row r="413" spans="1:10" s="38" customFormat="1" ht="24.9" customHeight="1">
      <c r="A413" s="14">
        <v>76</v>
      </c>
      <c r="B413" s="70" t="s">
        <v>681</v>
      </c>
      <c r="C413" s="71"/>
      <c r="D413" s="70" t="s">
        <v>678</v>
      </c>
      <c r="E413" s="12" t="s">
        <v>364</v>
      </c>
      <c r="F413" s="63">
        <v>60</v>
      </c>
      <c r="G413" s="72">
        <v>75000</v>
      </c>
      <c r="H413" s="72">
        <f>F413*G413</f>
        <v>4500000</v>
      </c>
      <c r="I413" s="1"/>
      <c r="J413" s="73"/>
    </row>
    <row r="414" spans="1:10" s="38" customFormat="1" ht="24.9" customHeight="1">
      <c r="A414" s="14">
        <v>77</v>
      </c>
      <c r="B414" s="91" t="s">
        <v>682</v>
      </c>
      <c r="C414" s="70"/>
      <c r="D414" s="70" t="s">
        <v>678</v>
      </c>
      <c r="E414" s="12" t="s">
        <v>364</v>
      </c>
      <c r="F414" s="63">
        <v>150</v>
      </c>
      <c r="G414" s="72">
        <v>21000</v>
      </c>
      <c r="H414" s="72">
        <f>F414*G414</f>
        <v>3150000</v>
      </c>
      <c r="I414" s="1"/>
      <c r="J414" s="73"/>
    </row>
    <row r="415" spans="1:10" s="38" customFormat="1" ht="24.9" customHeight="1">
      <c r="A415" s="14">
        <v>78</v>
      </c>
      <c r="B415" s="70" t="s">
        <v>683</v>
      </c>
      <c r="C415" s="70"/>
      <c r="D415" s="70" t="s">
        <v>678</v>
      </c>
      <c r="E415" s="74" t="s">
        <v>108</v>
      </c>
      <c r="F415" s="63">
        <v>10</v>
      </c>
      <c r="G415" s="72">
        <v>440000</v>
      </c>
      <c r="H415" s="72">
        <f>F415*G415</f>
        <v>4400000</v>
      </c>
      <c r="I415" s="75"/>
      <c r="J415" s="73"/>
    </row>
    <row r="416" spans="1:10" s="38" customFormat="1" ht="24.9" customHeight="1">
      <c r="A416" s="14">
        <v>79</v>
      </c>
      <c r="B416" s="70" t="s">
        <v>684</v>
      </c>
      <c r="C416" s="70"/>
      <c r="D416" s="70" t="s">
        <v>678</v>
      </c>
      <c r="E416" s="74" t="s">
        <v>108</v>
      </c>
      <c r="F416" s="63">
        <v>20</v>
      </c>
      <c r="G416" s="72">
        <v>130000</v>
      </c>
      <c r="H416" s="72">
        <f>F416*G416</f>
        <v>2600000</v>
      </c>
      <c r="I416" s="75"/>
      <c r="J416" s="73"/>
    </row>
    <row r="417" spans="1:10" s="38" customFormat="1" ht="24.9" customHeight="1">
      <c r="A417" s="14"/>
      <c r="B417" s="64" t="s">
        <v>228</v>
      </c>
      <c r="C417" s="25"/>
      <c r="D417" s="25"/>
      <c r="E417" s="25"/>
      <c r="F417" s="26"/>
      <c r="G417" s="9"/>
      <c r="H417" s="9"/>
      <c r="I417" s="25"/>
      <c r="J417" s="25"/>
    </row>
    <row r="418" spans="1:10" s="38" customFormat="1" ht="24.9" customHeight="1">
      <c r="A418" s="14">
        <v>1</v>
      </c>
      <c r="B418" s="28" t="s">
        <v>617</v>
      </c>
      <c r="C418" s="14"/>
      <c r="D418" s="14" t="s">
        <v>255</v>
      </c>
      <c r="E418" s="14" t="s">
        <v>60</v>
      </c>
      <c r="F418" s="29">
        <v>150</v>
      </c>
      <c r="G418" s="9">
        <v>20000</v>
      </c>
      <c r="H418" s="9">
        <f t="shared" ref="H418:H432" si="20">F418*G418</f>
        <v>3000000</v>
      </c>
      <c r="I418" s="4" t="s">
        <v>622</v>
      </c>
      <c r="J418" s="4"/>
    </row>
    <row r="419" spans="1:10" s="38" customFormat="1" ht="24.9" customHeight="1">
      <c r="A419" s="14">
        <v>2</v>
      </c>
      <c r="B419" s="28" t="s">
        <v>242</v>
      </c>
      <c r="C419" s="14"/>
      <c r="D419" s="14" t="s">
        <v>255</v>
      </c>
      <c r="E419" s="14" t="s">
        <v>150</v>
      </c>
      <c r="F419" s="29">
        <v>199</v>
      </c>
      <c r="G419" s="9">
        <v>25000</v>
      </c>
      <c r="H419" s="9">
        <f>F419*G419</f>
        <v>4975000</v>
      </c>
      <c r="I419" s="4" t="s">
        <v>622</v>
      </c>
      <c r="J419" s="4"/>
    </row>
    <row r="420" spans="1:10" s="38" customFormat="1" ht="24.9" customHeight="1">
      <c r="A420" s="14">
        <v>3</v>
      </c>
      <c r="B420" s="28" t="s">
        <v>243</v>
      </c>
      <c r="C420" s="14"/>
      <c r="D420" s="14" t="s">
        <v>255</v>
      </c>
      <c r="E420" s="14" t="s">
        <v>66</v>
      </c>
      <c r="F420" s="29">
        <v>165</v>
      </c>
      <c r="G420" s="9">
        <v>8000</v>
      </c>
      <c r="H420" s="9">
        <f t="shared" si="20"/>
        <v>1320000</v>
      </c>
      <c r="I420" s="4" t="s">
        <v>622</v>
      </c>
      <c r="J420" s="4"/>
    </row>
    <row r="421" spans="1:10" s="38" customFormat="1" ht="24.9" customHeight="1">
      <c r="A421" s="14">
        <v>4</v>
      </c>
      <c r="B421" s="28" t="s">
        <v>244</v>
      </c>
      <c r="C421" s="14"/>
      <c r="D421" s="14" t="s">
        <v>255</v>
      </c>
      <c r="E421" s="14" t="s">
        <v>364</v>
      </c>
      <c r="F421" s="29">
        <v>20</v>
      </c>
      <c r="G421" s="9">
        <v>102000</v>
      </c>
      <c r="H421" s="9">
        <f t="shared" si="20"/>
        <v>2040000</v>
      </c>
      <c r="I421" s="4" t="s">
        <v>622</v>
      </c>
      <c r="J421" s="4"/>
    </row>
    <row r="422" spans="1:10" s="38" customFormat="1" ht="24.9" customHeight="1">
      <c r="A422" s="14">
        <v>5</v>
      </c>
      <c r="B422" s="28" t="s">
        <v>245</v>
      </c>
      <c r="C422" s="14"/>
      <c r="D422" s="14" t="s">
        <v>255</v>
      </c>
      <c r="E422" s="14" t="s">
        <v>108</v>
      </c>
      <c r="F422" s="29">
        <v>40</v>
      </c>
      <c r="G422" s="9">
        <v>90000</v>
      </c>
      <c r="H422" s="9">
        <f t="shared" si="20"/>
        <v>3600000</v>
      </c>
      <c r="I422" s="4" t="s">
        <v>622</v>
      </c>
      <c r="J422" s="4"/>
    </row>
    <row r="423" spans="1:10" s="38" customFormat="1" ht="24.9" customHeight="1">
      <c r="A423" s="14">
        <v>6</v>
      </c>
      <c r="B423" s="28" t="s">
        <v>246</v>
      </c>
      <c r="C423" s="14"/>
      <c r="D423" s="14" t="s">
        <v>255</v>
      </c>
      <c r="E423" s="14" t="s">
        <v>60</v>
      </c>
      <c r="F423" s="29">
        <v>30</v>
      </c>
      <c r="G423" s="9">
        <v>420000</v>
      </c>
      <c r="H423" s="9">
        <f t="shared" si="20"/>
        <v>12600000</v>
      </c>
      <c r="I423" s="4" t="s">
        <v>622</v>
      </c>
      <c r="J423" s="4"/>
    </row>
    <row r="424" spans="1:10" s="38" customFormat="1" ht="24.9" customHeight="1">
      <c r="A424" s="14">
        <v>7</v>
      </c>
      <c r="B424" s="28" t="s">
        <v>247</v>
      </c>
      <c r="C424" s="14"/>
      <c r="D424" s="14" t="s">
        <v>248</v>
      </c>
      <c r="E424" s="76" t="s">
        <v>108</v>
      </c>
      <c r="F424" s="29">
        <v>20</v>
      </c>
      <c r="G424" s="9">
        <v>49000</v>
      </c>
      <c r="H424" s="9">
        <f t="shared" si="20"/>
        <v>980000</v>
      </c>
      <c r="I424" s="4" t="s">
        <v>622</v>
      </c>
      <c r="J424" s="4"/>
    </row>
    <row r="425" spans="1:10" s="38" customFormat="1" ht="24.9" customHeight="1">
      <c r="A425" s="14">
        <v>8</v>
      </c>
      <c r="B425" s="28" t="s">
        <v>249</v>
      </c>
      <c r="C425" s="14"/>
      <c r="D425" s="16" t="s">
        <v>331</v>
      </c>
      <c r="E425" s="14" t="s">
        <v>250</v>
      </c>
      <c r="F425" s="29">
        <v>150</v>
      </c>
      <c r="G425" s="9">
        <v>14000</v>
      </c>
      <c r="H425" s="9">
        <f t="shared" si="20"/>
        <v>2100000</v>
      </c>
      <c r="I425" s="4" t="s">
        <v>622</v>
      </c>
      <c r="J425" s="4"/>
    </row>
    <row r="426" spans="1:10" s="38" customFormat="1" ht="24.9" customHeight="1">
      <c r="A426" s="14">
        <v>9</v>
      </c>
      <c r="B426" s="28" t="s">
        <v>251</v>
      </c>
      <c r="C426" s="14"/>
      <c r="D426" s="16" t="s">
        <v>252</v>
      </c>
      <c r="E426" s="14" t="s">
        <v>23</v>
      </c>
      <c r="F426" s="29">
        <v>150</v>
      </c>
      <c r="G426" s="9">
        <v>10000</v>
      </c>
      <c r="H426" s="9">
        <f t="shared" si="20"/>
        <v>1500000</v>
      </c>
      <c r="I426" s="4" t="s">
        <v>622</v>
      </c>
      <c r="J426" s="4"/>
    </row>
    <row r="427" spans="1:10" s="38" customFormat="1" ht="24.9" customHeight="1">
      <c r="A427" s="14">
        <v>10</v>
      </c>
      <c r="B427" s="28" t="s">
        <v>253</v>
      </c>
      <c r="C427" s="14"/>
      <c r="D427" s="14" t="s">
        <v>255</v>
      </c>
      <c r="E427" s="14" t="s">
        <v>23</v>
      </c>
      <c r="F427" s="29">
        <v>64</v>
      </c>
      <c r="G427" s="9">
        <v>11000</v>
      </c>
      <c r="H427" s="9">
        <f t="shared" si="20"/>
        <v>704000</v>
      </c>
      <c r="I427" s="4" t="s">
        <v>622</v>
      </c>
      <c r="J427" s="4"/>
    </row>
    <row r="428" spans="1:10" s="38" customFormat="1" ht="24.9" customHeight="1">
      <c r="A428" s="14">
        <v>11</v>
      </c>
      <c r="B428" s="28" t="s">
        <v>254</v>
      </c>
      <c r="C428" s="14"/>
      <c r="D428" s="14" t="s">
        <v>255</v>
      </c>
      <c r="E428" s="14" t="s">
        <v>71</v>
      </c>
      <c r="F428" s="29">
        <v>30</v>
      </c>
      <c r="G428" s="9">
        <v>52000</v>
      </c>
      <c r="H428" s="9">
        <f t="shared" si="20"/>
        <v>1560000</v>
      </c>
      <c r="I428" s="4" t="s">
        <v>622</v>
      </c>
      <c r="J428" s="4"/>
    </row>
    <row r="429" spans="1:10" s="38" customFormat="1" ht="24.9" customHeight="1">
      <c r="A429" s="14">
        <v>12</v>
      </c>
      <c r="B429" s="28" t="s">
        <v>256</v>
      </c>
      <c r="C429" s="14"/>
      <c r="D429" s="14" t="s">
        <v>255</v>
      </c>
      <c r="E429" s="14" t="s">
        <v>71</v>
      </c>
      <c r="F429" s="29">
        <v>10</v>
      </c>
      <c r="G429" s="9">
        <v>75000</v>
      </c>
      <c r="H429" s="9">
        <f t="shared" si="20"/>
        <v>750000</v>
      </c>
      <c r="I429" s="4" t="s">
        <v>622</v>
      </c>
      <c r="J429" s="4"/>
    </row>
    <row r="430" spans="1:10" s="38" customFormat="1" ht="24.9" customHeight="1">
      <c r="A430" s="14">
        <v>13</v>
      </c>
      <c r="B430" s="28" t="s">
        <v>257</v>
      </c>
      <c r="C430" s="77" t="s">
        <v>650</v>
      </c>
      <c r="D430" s="14" t="s">
        <v>255</v>
      </c>
      <c r="E430" s="14" t="s">
        <v>258</v>
      </c>
      <c r="F430" s="29">
        <v>50</v>
      </c>
      <c r="G430" s="9">
        <v>30000</v>
      </c>
      <c r="H430" s="9">
        <f t="shared" si="20"/>
        <v>1500000</v>
      </c>
      <c r="I430" s="4" t="s">
        <v>622</v>
      </c>
      <c r="J430" s="4"/>
    </row>
    <row r="431" spans="1:10" s="38" customFormat="1" ht="24.9" customHeight="1">
      <c r="A431" s="14">
        <v>14</v>
      </c>
      <c r="B431" s="28" t="s">
        <v>259</v>
      </c>
      <c r="C431" s="78" t="s">
        <v>649</v>
      </c>
      <c r="D431" s="14" t="s">
        <v>255</v>
      </c>
      <c r="E431" s="14" t="s">
        <v>260</v>
      </c>
      <c r="F431" s="29">
        <v>10</v>
      </c>
      <c r="G431" s="9">
        <v>34000</v>
      </c>
      <c r="H431" s="9">
        <f t="shared" si="20"/>
        <v>340000</v>
      </c>
      <c r="I431" s="4" t="s">
        <v>622</v>
      </c>
      <c r="J431" s="4"/>
    </row>
    <row r="432" spans="1:10" s="38" customFormat="1" ht="24.9" customHeight="1">
      <c r="A432" s="14">
        <v>15</v>
      </c>
      <c r="B432" s="28" t="s">
        <v>261</v>
      </c>
      <c r="C432" s="78" t="s">
        <v>583</v>
      </c>
      <c r="D432" s="14" t="s">
        <v>262</v>
      </c>
      <c r="E432" s="14" t="s">
        <v>260</v>
      </c>
      <c r="F432" s="29">
        <v>5</v>
      </c>
      <c r="G432" s="9">
        <v>125000</v>
      </c>
      <c r="H432" s="9">
        <f t="shared" si="20"/>
        <v>625000</v>
      </c>
      <c r="I432" s="4" t="s">
        <v>622</v>
      </c>
      <c r="J432" s="4"/>
    </row>
    <row r="433" spans="1:10" s="24" customFormat="1" ht="24.9" customHeight="1">
      <c r="A433" s="14">
        <v>16</v>
      </c>
      <c r="B433" s="28" t="s">
        <v>263</v>
      </c>
      <c r="C433" s="14" t="s">
        <v>584</v>
      </c>
      <c r="D433" s="14" t="s">
        <v>255</v>
      </c>
      <c r="E433" s="14" t="s">
        <v>108</v>
      </c>
      <c r="F433" s="29">
        <v>10</v>
      </c>
      <c r="G433" s="9">
        <v>140000</v>
      </c>
      <c r="H433" s="9">
        <f>F433*G433</f>
        <v>1400000</v>
      </c>
      <c r="I433" s="4" t="s">
        <v>622</v>
      </c>
      <c r="J433" s="4"/>
    </row>
    <row r="434" spans="1:10" s="24" customFormat="1" ht="24.9" customHeight="1">
      <c r="A434" s="14">
        <v>17</v>
      </c>
      <c r="B434" s="28" t="s">
        <v>264</v>
      </c>
      <c r="C434" s="14" t="s">
        <v>585</v>
      </c>
      <c r="D434" s="16" t="s">
        <v>265</v>
      </c>
      <c r="E434" s="14" t="s">
        <v>6</v>
      </c>
      <c r="F434" s="29">
        <v>3</v>
      </c>
      <c r="G434" s="9">
        <v>91000</v>
      </c>
      <c r="H434" s="9">
        <f>F434*G434</f>
        <v>273000</v>
      </c>
      <c r="I434" s="4" t="s">
        <v>622</v>
      </c>
      <c r="J434" s="4"/>
    </row>
    <row r="435" spans="1:10" s="24" customFormat="1" ht="24.9" customHeight="1">
      <c r="A435" s="14">
        <v>18</v>
      </c>
      <c r="B435" s="28" t="s">
        <v>342</v>
      </c>
      <c r="C435" s="14"/>
      <c r="D435" s="76" t="s">
        <v>266</v>
      </c>
      <c r="E435" s="14" t="s">
        <v>181</v>
      </c>
      <c r="F435" s="29">
        <v>20</v>
      </c>
      <c r="G435" s="9">
        <v>252000</v>
      </c>
      <c r="H435" s="9">
        <f>F435*G435</f>
        <v>5040000</v>
      </c>
      <c r="I435" s="4" t="s">
        <v>622</v>
      </c>
      <c r="J435" s="4"/>
    </row>
    <row r="436" spans="1:10" s="24" customFormat="1" ht="24.9" customHeight="1">
      <c r="A436" s="14">
        <v>19</v>
      </c>
      <c r="B436" s="28" t="s">
        <v>267</v>
      </c>
      <c r="C436" s="14"/>
      <c r="D436" s="14" t="s">
        <v>255</v>
      </c>
      <c r="E436" s="14" t="s">
        <v>111</v>
      </c>
      <c r="F436" s="29">
        <v>30</v>
      </c>
      <c r="G436" s="9">
        <v>35000</v>
      </c>
      <c r="H436" s="9">
        <f t="shared" ref="H436:H472" si="21">F436*G436</f>
        <v>1050000</v>
      </c>
      <c r="I436" s="4" t="s">
        <v>622</v>
      </c>
      <c r="J436" s="4"/>
    </row>
    <row r="437" spans="1:10" s="24" customFormat="1" ht="24.9" customHeight="1">
      <c r="A437" s="14">
        <v>20</v>
      </c>
      <c r="B437" s="28" t="s">
        <v>268</v>
      </c>
      <c r="C437" s="14"/>
      <c r="D437" s="14" t="s">
        <v>255</v>
      </c>
      <c r="E437" s="14" t="s">
        <v>111</v>
      </c>
      <c r="F437" s="29">
        <v>30</v>
      </c>
      <c r="G437" s="9">
        <v>21000</v>
      </c>
      <c r="H437" s="9">
        <f>F437*G437</f>
        <v>630000</v>
      </c>
      <c r="I437" s="4" t="s">
        <v>622</v>
      </c>
      <c r="J437" s="4"/>
    </row>
    <row r="438" spans="1:10" s="24" customFormat="1" ht="24.9" customHeight="1">
      <c r="A438" s="14">
        <v>21</v>
      </c>
      <c r="B438" s="28" t="s">
        <v>269</v>
      </c>
      <c r="C438" s="14"/>
      <c r="D438" s="14" t="s">
        <v>255</v>
      </c>
      <c r="E438" s="14" t="s">
        <v>6</v>
      </c>
      <c r="F438" s="29">
        <v>25</v>
      </c>
      <c r="G438" s="9">
        <v>40000</v>
      </c>
      <c r="H438" s="9">
        <f>F438*G438</f>
        <v>1000000</v>
      </c>
      <c r="I438" s="4" t="s">
        <v>622</v>
      </c>
      <c r="J438" s="4"/>
    </row>
    <row r="439" spans="1:10" s="24" customFormat="1" ht="24.9" customHeight="1">
      <c r="A439" s="14">
        <v>22</v>
      </c>
      <c r="B439" s="28" t="s">
        <v>270</v>
      </c>
      <c r="C439" s="14"/>
      <c r="D439" s="14" t="s">
        <v>255</v>
      </c>
      <c r="E439" s="14" t="s">
        <v>6</v>
      </c>
      <c r="F439" s="29">
        <v>25</v>
      </c>
      <c r="G439" s="9">
        <v>40000</v>
      </c>
      <c r="H439" s="9">
        <f>F439*G439</f>
        <v>1000000</v>
      </c>
      <c r="I439" s="4" t="s">
        <v>622</v>
      </c>
      <c r="J439" s="4"/>
    </row>
    <row r="440" spans="1:10" s="24" customFormat="1" ht="24.9" customHeight="1">
      <c r="A440" s="14">
        <v>23</v>
      </c>
      <c r="B440" s="28" t="s">
        <v>271</v>
      </c>
      <c r="C440" s="14" t="s">
        <v>272</v>
      </c>
      <c r="D440" s="14" t="s">
        <v>248</v>
      </c>
      <c r="E440" s="14" t="s">
        <v>6</v>
      </c>
      <c r="F440" s="29">
        <v>20</v>
      </c>
      <c r="G440" s="9">
        <v>35000</v>
      </c>
      <c r="H440" s="9">
        <f t="shared" si="21"/>
        <v>700000</v>
      </c>
      <c r="I440" s="4" t="s">
        <v>622</v>
      </c>
      <c r="J440" s="4" t="s">
        <v>626</v>
      </c>
    </row>
    <row r="441" spans="1:10" s="24" customFormat="1" ht="24.9" customHeight="1">
      <c r="A441" s="14">
        <v>24</v>
      </c>
      <c r="B441" s="28" t="s">
        <v>273</v>
      </c>
      <c r="C441" s="14" t="s">
        <v>274</v>
      </c>
      <c r="D441" s="14" t="s">
        <v>166</v>
      </c>
      <c r="E441" s="14" t="s">
        <v>6</v>
      </c>
      <c r="F441" s="29">
        <v>25</v>
      </c>
      <c r="G441" s="9">
        <v>112000</v>
      </c>
      <c r="H441" s="9">
        <f t="shared" si="21"/>
        <v>2800000</v>
      </c>
      <c r="I441" s="4" t="s">
        <v>622</v>
      </c>
      <c r="J441" s="4"/>
    </row>
    <row r="442" spans="1:10" s="24" customFormat="1" ht="24.9" customHeight="1">
      <c r="A442" s="14">
        <v>25</v>
      </c>
      <c r="B442" s="28" t="s">
        <v>343</v>
      </c>
      <c r="C442" s="14"/>
      <c r="D442" s="14" t="s">
        <v>255</v>
      </c>
      <c r="E442" s="14" t="s">
        <v>699</v>
      </c>
      <c r="F442" s="29">
        <v>100</v>
      </c>
      <c r="G442" s="9">
        <v>28000</v>
      </c>
      <c r="H442" s="9">
        <f t="shared" si="21"/>
        <v>2800000</v>
      </c>
      <c r="I442" s="4" t="s">
        <v>622</v>
      </c>
      <c r="J442" s="4"/>
    </row>
    <row r="443" spans="1:10" s="24" customFormat="1" ht="24.9" customHeight="1">
      <c r="A443" s="14">
        <v>26</v>
      </c>
      <c r="B443" s="28" t="s">
        <v>476</v>
      </c>
      <c r="C443" s="14"/>
      <c r="D443" s="14" t="s">
        <v>255</v>
      </c>
      <c r="E443" s="14" t="s">
        <v>6</v>
      </c>
      <c r="F443" s="29">
        <v>50</v>
      </c>
      <c r="G443" s="9">
        <v>14000</v>
      </c>
      <c r="H443" s="9">
        <f t="shared" si="21"/>
        <v>700000</v>
      </c>
      <c r="I443" s="4" t="s">
        <v>622</v>
      </c>
      <c r="J443" s="4"/>
    </row>
    <row r="444" spans="1:10" s="38" customFormat="1" ht="24.9" customHeight="1">
      <c r="A444" s="14">
        <v>27</v>
      </c>
      <c r="B444" s="28" t="s">
        <v>275</v>
      </c>
      <c r="C444" s="14"/>
      <c r="D444" s="14" t="s">
        <v>248</v>
      </c>
      <c r="E444" s="14" t="s">
        <v>86</v>
      </c>
      <c r="F444" s="29">
        <v>16</v>
      </c>
      <c r="G444" s="9">
        <v>100000</v>
      </c>
      <c r="H444" s="9">
        <f t="shared" si="21"/>
        <v>1600000</v>
      </c>
      <c r="I444" s="4" t="s">
        <v>622</v>
      </c>
      <c r="J444" s="4"/>
    </row>
    <row r="445" spans="1:10" s="38" customFormat="1" ht="24.9" customHeight="1">
      <c r="A445" s="14">
        <v>28</v>
      </c>
      <c r="B445" s="28" t="s">
        <v>276</v>
      </c>
      <c r="C445" s="14" t="s">
        <v>499</v>
      </c>
      <c r="D445" s="14" t="s">
        <v>248</v>
      </c>
      <c r="E445" s="14" t="s">
        <v>6</v>
      </c>
      <c r="F445" s="29">
        <v>3</v>
      </c>
      <c r="G445" s="9">
        <v>91000</v>
      </c>
      <c r="H445" s="9">
        <f t="shared" si="21"/>
        <v>273000</v>
      </c>
      <c r="I445" s="4" t="s">
        <v>622</v>
      </c>
      <c r="J445" s="25"/>
    </row>
    <row r="446" spans="1:10" s="38" customFormat="1" ht="24.9" customHeight="1">
      <c r="A446" s="14">
        <v>29</v>
      </c>
      <c r="B446" s="28" t="s">
        <v>463</v>
      </c>
      <c r="C446" s="14"/>
      <c r="D446" s="16" t="s">
        <v>331</v>
      </c>
      <c r="E446" s="14" t="s">
        <v>6</v>
      </c>
      <c r="F446" s="29">
        <v>5</v>
      </c>
      <c r="G446" s="9">
        <v>60000</v>
      </c>
      <c r="H446" s="9">
        <f t="shared" si="21"/>
        <v>300000</v>
      </c>
      <c r="I446" s="4" t="s">
        <v>622</v>
      </c>
      <c r="J446" s="4" t="s">
        <v>626</v>
      </c>
    </row>
    <row r="447" spans="1:10" s="24" customFormat="1" ht="24.9" customHeight="1">
      <c r="A447" s="14">
        <v>30</v>
      </c>
      <c r="B447" s="28" t="s">
        <v>277</v>
      </c>
      <c r="C447" s="14" t="s">
        <v>500</v>
      </c>
      <c r="D447" s="16" t="s">
        <v>331</v>
      </c>
      <c r="E447" s="14" t="s">
        <v>30</v>
      </c>
      <c r="F447" s="29">
        <v>1</v>
      </c>
      <c r="G447" s="9">
        <v>1400000</v>
      </c>
      <c r="H447" s="9">
        <f t="shared" si="21"/>
        <v>1400000</v>
      </c>
      <c r="I447" s="4" t="s">
        <v>623</v>
      </c>
      <c r="J447" s="25"/>
    </row>
    <row r="448" spans="1:10" s="38" customFormat="1" ht="24.9" customHeight="1">
      <c r="A448" s="14">
        <v>31</v>
      </c>
      <c r="B448" s="28" t="s">
        <v>278</v>
      </c>
      <c r="C448" s="14"/>
      <c r="D448" s="16" t="s">
        <v>255</v>
      </c>
      <c r="E448" s="14" t="s">
        <v>30</v>
      </c>
      <c r="F448" s="29">
        <v>2</v>
      </c>
      <c r="G448" s="9">
        <v>150000</v>
      </c>
      <c r="H448" s="9">
        <f t="shared" si="21"/>
        <v>300000</v>
      </c>
      <c r="I448" s="4" t="s">
        <v>622</v>
      </c>
      <c r="J448" s="25"/>
    </row>
    <row r="449" spans="1:10" s="24" customFormat="1" ht="24.9" customHeight="1">
      <c r="A449" s="14">
        <v>32</v>
      </c>
      <c r="B449" s="28" t="s">
        <v>279</v>
      </c>
      <c r="C449" s="14"/>
      <c r="D449" s="16" t="s">
        <v>255</v>
      </c>
      <c r="E449" s="14" t="s">
        <v>86</v>
      </c>
      <c r="F449" s="29">
        <v>2</v>
      </c>
      <c r="G449" s="9">
        <v>90000</v>
      </c>
      <c r="H449" s="9">
        <f t="shared" si="21"/>
        <v>180000</v>
      </c>
      <c r="I449" s="4" t="s">
        <v>622</v>
      </c>
      <c r="J449" s="4"/>
    </row>
    <row r="450" spans="1:10" s="24" customFormat="1" ht="24.9" customHeight="1">
      <c r="A450" s="14">
        <v>33</v>
      </c>
      <c r="B450" s="28" t="s">
        <v>280</v>
      </c>
      <c r="C450" s="14" t="s">
        <v>586</v>
      </c>
      <c r="D450" s="16" t="s">
        <v>281</v>
      </c>
      <c r="E450" s="14" t="s">
        <v>30</v>
      </c>
      <c r="F450" s="29">
        <v>2</v>
      </c>
      <c r="G450" s="9">
        <v>477000</v>
      </c>
      <c r="H450" s="9">
        <f t="shared" si="21"/>
        <v>954000</v>
      </c>
      <c r="I450" s="4" t="s">
        <v>623</v>
      </c>
      <c r="J450" s="4"/>
    </row>
    <row r="451" spans="1:10" s="24" customFormat="1" ht="24.9" customHeight="1">
      <c r="A451" s="14">
        <v>34</v>
      </c>
      <c r="B451" s="28" t="s">
        <v>282</v>
      </c>
      <c r="C451" s="14" t="s">
        <v>587</v>
      </c>
      <c r="D451" s="16" t="s">
        <v>293</v>
      </c>
      <c r="E451" s="14" t="s">
        <v>6</v>
      </c>
      <c r="F451" s="29">
        <v>2</v>
      </c>
      <c r="G451" s="9">
        <v>873000</v>
      </c>
      <c r="H451" s="9">
        <f t="shared" si="21"/>
        <v>1746000</v>
      </c>
      <c r="I451" s="4" t="s">
        <v>623</v>
      </c>
      <c r="J451" s="4"/>
    </row>
    <row r="452" spans="1:10" s="24" customFormat="1" ht="24.9" customHeight="1">
      <c r="A452" s="14">
        <v>35</v>
      </c>
      <c r="B452" s="28" t="s">
        <v>283</v>
      </c>
      <c r="C452" s="14" t="s">
        <v>588</v>
      </c>
      <c r="D452" s="16" t="s">
        <v>293</v>
      </c>
      <c r="E452" s="14" t="s">
        <v>6</v>
      </c>
      <c r="F452" s="29">
        <v>3</v>
      </c>
      <c r="G452" s="9">
        <v>250000</v>
      </c>
      <c r="H452" s="9">
        <f t="shared" si="21"/>
        <v>750000</v>
      </c>
      <c r="I452" s="4" t="s">
        <v>623</v>
      </c>
      <c r="J452" s="4"/>
    </row>
    <row r="453" spans="1:10" s="38" customFormat="1" ht="24.9" customHeight="1">
      <c r="A453" s="14">
        <v>36</v>
      </c>
      <c r="B453" s="28" t="s">
        <v>284</v>
      </c>
      <c r="C453" s="14" t="s">
        <v>589</v>
      </c>
      <c r="D453" s="14" t="s">
        <v>266</v>
      </c>
      <c r="E453" s="14" t="s">
        <v>132</v>
      </c>
      <c r="F453" s="29">
        <v>2</v>
      </c>
      <c r="G453" s="9">
        <v>2200000</v>
      </c>
      <c r="H453" s="9">
        <f t="shared" si="21"/>
        <v>4400000</v>
      </c>
      <c r="I453" s="25" t="s">
        <v>622</v>
      </c>
      <c r="J453" s="25"/>
    </row>
    <row r="454" spans="1:10" s="24" customFormat="1" ht="24.9" customHeight="1">
      <c r="A454" s="14">
        <v>37</v>
      </c>
      <c r="B454" s="28" t="s">
        <v>285</v>
      </c>
      <c r="C454" s="14"/>
      <c r="D454" s="14" t="s">
        <v>255</v>
      </c>
      <c r="E454" s="14" t="s">
        <v>286</v>
      </c>
      <c r="F454" s="29">
        <v>50</v>
      </c>
      <c r="G454" s="9">
        <v>35000</v>
      </c>
      <c r="H454" s="9">
        <f t="shared" si="21"/>
        <v>1750000</v>
      </c>
      <c r="I454" s="25" t="s">
        <v>622</v>
      </c>
      <c r="J454" s="25"/>
    </row>
    <row r="455" spans="1:10" s="24" customFormat="1" ht="24.9" customHeight="1">
      <c r="A455" s="14">
        <v>38</v>
      </c>
      <c r="B455" s="28" t="s">
        <v>287</v>
      </c>
      <c r="C455" s="14"/>
      <c r="D455" s="14" t="s">
        <v>331</v>
      </c>
      <c r="E455" s="14" t="s">
        <v>8</v>
      </c>
      <c r="F455" s="29">
        <v>3</v>
      </c>
      <c r="G455" s="9">
        <v>195000</v>
      </c>
      <c r="H455" s="9">
        <f t="shared" si="21"/>
        <v>585000</v>
      </c>
      <c r="I455" s="25" t="s">
        <v>622</v>
      </c>
      <c r="J455" s="25"/>
    </row>
    <row r="456" spans="1:10" s="24" customFormat="1" ht="24.9" customHeight="1">
      <c r="A456" s="14">
        <v>39</v>
      </c>
      <c r="B456" s="28" t="s">
        <v>288</v>
      </c>
      <c r="C456" s="14" t="s">
        <v>590</v>
      </c>
      <c r="D456" s="14" t="s">
        <v>331</v>
      </c>
      <c r="E456" s="14" t="s">
        <v>8</v>
      </c>
      <c r="F456" s="29">
        <v>3</v>
      </c>
      <c r="G456" s="9">
        <v>210000</v>
      </c>
      <c r="H456" s="9">
        <f t="shared" si="21"/>
        <v>630000</v>
      </c>
      <c r="I456" s="25" t="s">
        <v>622</v>
      </c>
      <c r="J456" s="25"/>
    </row>
    <row r="457" spans="1:10" s="24" customFormat="1" ht="24.9" customHeight="1">
      <c r="A457" s="14">
        <v>40</v>
      </c>
      <c r="B457" s="28" t="s">
        <v>289</v>
      </c>
      <c r="C457" s="14"/>
      <c r="D457" s="14" t="s">
        <v>248</v>
      </c>
      <c r="E457" s="14" t="s">
        <v>71</v>
      </c>
      <c r="F457" s="29">
        <v>1</v>
      </c>
      <c r="G457" s="9">
        <v>1078000</v>
      </c>
      <c r="H457" s="9">
        <f t="shared" si="21"/>
        <v>1078000</v>
      </c>
      <c r="I457" s="25" t="s">
        <v>622</v>
      </c>
      <c r="J457" s="25" t="s">
        <v>631</v>
      </c>
    </row>
    <row r="458" spans="1:10" s="24" customFormat="1" ht="24.9" customHeight="1">
      <c r="A458" s="14">
        <v>41</v>
      </c>
      <c r="B458" s="28" t="s">
        <v>290</v>
      </c>
      <c r="C458" s="14" t="s">
        <v>591</v>
      </c>
      <c r="D458" s="14" t="s">
        <v>248</v>
      </c>
      <c r="E458" s="14" t="s">
        <v>30</v>
      </c>
      <c r="F458" s="29">
        <v>1</v>
      </c>
      <c r="G458" s="9">
        <v>1236000</v>
      </c>
      <c r="H458" s="9">
        <f t="shared" si="21"/>
        <v>1236000</v>
      </c>
      <c r="I458" s="25" t="s">
        <v>622</v>
      </c>
      <c r="J458" s="25"/>
    </row>
    <row r="459" spans="1:10" s="24" customFormat="1" ht="24.9" customHeight="1">
      <c r="A459" s="14">
        <v>42</v>
      </c>
      <c r="B459" s="28" t="s">
        <v>291</v>
      </c>
      <c r="C459" s="14" t="s">
        <v>592</v>
      </c>
      <c r="D459" s="14" t="s">
        <v>293</v>
      </c>
      <c r="E459" s="14" t="s">
        <v>30</v>
      </c>
      <c r="F459" s="29">
        <v>1</v>
      </c>
      <c r="G459" s="9">
        <v>4800000</v>
      </c>
      <c r="H459" s="9">
        <f t="shared" si="21"/>
        <v>4800000</v>
      </c>
      <c r="I459" s="4" t="s">
        <v>623</v>
      </c>
      <c r="J459" s="4"/>
    </row>
    <row r="460" spans="1:10" s="24" customFormat="1" ht="24.9" customHeight="1">
      <c r="A460" s="14">
        <v>43</v>
      </c>
      <c r="B460" s="28" t="s">
        <v>344</v>
      </c>
      <c r="C460" s="14" t="s">
        <v>593</v>
      </c>
      <c r="D460" s="14" t="s">
        <v>293</v>
      </c>
      <c r="E460" s="14" t="s">
        <v>30</v>
      </c>
      <c r="F460" s="29">
        <v>1</v>
      </c>
      <c r="G460" s="8">
        <v>4528000</v>
      </c>
      <c r="H460" s="9">
        <f t="shared" si="21"/>
        <v>4528000</v>
      </c>
      <c r="I460" s="4" t="s">
        <v>623</v>
      </c>
      <c r="J460" s="4"/>
    </row>
    <row r="461" spans="1:10" s="24" customFormat="1" ht="39.9" customHeight="1">
      <c r="A461" s="14">
        <v>44</v>
      </c>
      <c r="B461" s="28" t="s">
        <v>464</v>
      </c>
      <c r="C461" s="14" t="s">
        <v>594</v>
      </c>
      <c r="D461" s="14" t="s">
        <v>293</v>
      </c>
      <c r="E461" s="14" t="s">
        <v>6</v>
      </c>
      <c r="F461" s="29">
        <v>1</v>
      </c>
      <c r="G461" s="9">
        <v>1495000</v>
      </c>
      <c r="H461" s="9">
        <f t="shared" si="21"/>
        <v>1495000</v>
      </c>
      <c r="I461" s="4" t="s">
        <v>623</v>
      </c>
      <c r="J461" s="4"/>
    </row>
    <row r="462" spans="1:10" s="38" customFormat="1" ht="24.9" customHeight="1">
      <c r="A462" s="14">
        <v>45</v>
      </c>
      <c r="B462" s="28" t="s">
        <v>292</v>
      </c>
      <c r="C462" s="14" t="s">
        <v>595</v>
      </c>
      <c r="D462" s="14" t="s">
        <v>293</v>
      </c>
      <c r="E462" s="14" t="s">
        <v>6</v>
      </c>
      <c r="F462" s="29">
        <v>4</v>
      </c>
      <c r="G462" s="9">
        <v>280000</v>
      </c>
      <c r="H462" s="9">
        <f t="shared" si="21"/>
        <v>1120000</v>
      </c>
      <c r="I462" s="4" t="s">
        <v>623</v>
      </c>
      <c r="J462" s="4"/>
    </row>
    <row r="463" spans="1:10" s="24" customFormat="1" ht="24.9" customHeight="1">
      <c r="A463" s="14">
        <v>46</v>
      </c>
      <c r="B463" s="28" t="s">
        <v>294</v>
      </c>
      <c r="C463" s="14"/>
      <c r="D463" s="14" t="s">
        <v>248</v>
      </c>
      <c r="E463" s="14" t="s">
        <v>6</v>
      </c>
      <c r="F463" s="29">
        <v>2</v>
      </c>
      <c r="G463" s="9">
        <v>250000</v>
      </c>
      <c r="H463" s="9">
        <f t="shared" si="21"/>
        <v>500000</v>
      </c>
      <c r="I463" s="4" t="s">
        <v>622</v>
      </c>
      <c r="J463" s="4"/>
    </row>
    <row r="464" spans="1:10" s="24" customFormat="1" ht="24.9" customHeight="1">
      <c r="A464" s="14">
        <v>47</v>
      </c>
      <c r="B464" s="28" t="s">
        <v>295</v>
      </c>
      <c r="C464" s="14"/>
      <c r="D464" s="14" t="s">
        <v>255</v>
      </c>
      <c r="E464" s="14" t="s">
        <v>17</v>
      </c>
      <c r="F464" s="29">
        <v>500</v>
      </c>
      <c r="G464" s="9">
        <v>600</v>
      </c>
      <c r="H464" s="9">
        <f>F464*G464</f>
        <v>300000</v>
      </c>
      <c r="I464" s="4" t="s">
        <v>622</v>
      </c>
      <c r="J464" s="4"/>
    </row>
    <row r="465" spans="1:10" s="38" customFormat="1" ht="24.9" customHeight="1">
      <c r="A465" s="14">
        <v>48</v>
      </c>
      <c r="B465" s="28" t="s">
        <v>296</v>
      </c>
      <c r="C465" s="14"/>
      <c r="D465" s="14" t="s">
        <v>255</v>
      </c>
      <c r="E465" s="14" t="s">
        <v>17</v>
      </c>
      <c r="F465" s="29">
        <v>500</v>
      </c>
      <c r="G465" s="9">
        <v>200</v>
      </c>
      <c r="H465" s="9">
        <f>F465*G465</f>
        <v>100000</v>
      </c>
      <c r="I465" s="4" t="s">
        <v>622</v>
      </c>
      <c r="J465" s="4"/>
    </row>
    <row r="466" spans="1:10" s="24" customFormat="1" ht="24.9" customHeight="1">
      <c r="A466" s="14">
        <v>49</v>
      </c>
      <c r="B466" s="28" t="s">
        <v>297</v>
      </c>
      <c r="C466" s="14"/>
      <c r="D466" s="17" t="s">
        <v>331</v>
      </c>
      <c r="E466" s="14" t="s">
        <v>6</v>
      </c>
      <c r="F466" s="29">
        <v>5</v>
      </c>
      <c r="G466" s="9">
        <v>170000</v>
      </c>
      <c r="H466" s="9">
        <f>F466*G466</f>
        <v>850000</v>
      </c>
      <c r="I466" s="4" t="s">
        <v>622</v>
      </c>
      <c r="J466" s="4"/>
    </row>
    <row r="467" spans="1:10" s="24" customFormat="1" ht="24.9" customHeight="1">
      <c r="A467" s="14">
        <v>50</v>
      </c>
      <c r="B467" s="28" t="s">
        <v>298</v>
      </c>
      <c r="C467" s="14"/>
      <c r="D467" s="14" t="s">
        <v>255</v>
      </c>
      <c r="E467" s="14" t="s">
        <v>86</v>
      </c>
      <c r="F467" s="29">
        <v>50</v>
      </c>
      <c r="G467" s="9">
        <v>35000</v>
      </c>
      <c r="H467" s="9">
        <f>F467*G467</f>
        <v>1750000</v>
      </c>
      <c r="I467" s="4" t="s">
        <v>622</v>
      </c>
      <c r="J467" s="4"/>
    </row>
    <row r="468" spans="1:10" s="24" customFormat="1" ht="24.9" customHeight="1">
      <c r="A468" s="14">
        <v>51</v>
      </c>
      <c r="B468" s="28" t="s">
        <v>299</v>
      </c>
      <c r="C468" s="14"/>
      <c r="D468" s="14" t="s">
        <v>255</v>
      </c>
      <c r="E468" s="14" t="s">
        <v>86</v>
      </c>
      <c r="F468" s="29">
        <v>50</v>
      </c>
      <c r="G468" s="9">
        <v>50000</v>
      </c>
      <c r="H468" s="9">
        <f>F468*G468</f>
        <v>2500000</v>
      </c>
      <c r="I468" s="4" t="s">
        <v>622</v>
      </c>
      <c r="J468" s="4"/>
    </row>
    <row r="469" spans="1:10" s="24" customFormat="1" ht="24.9" customHeight="1">
      <c r="A469" s="14">
        <v>52</v>
      </c>
      <c r="B469" s="28" t="s">
        <v>300</v>
      </c>
      <c r="C469" s="14"/>
      <c r="D469" s="14" t="s">
        <v>248</v>
      </c>
      <c r="E469" s="14" t="s">
        <v>6</v>
      </c>
      <c r="F469" s="29">
        <v>10</v>
      </c>
      <c r="G469" s="9">
        <v>340000</v>
      </c>
      <c r="H469" s="9">
        <f t="shared" si="21"/>
        <v>3400000</v>
      </c>
      <c r="I469" s="4" t="s">
        <v>622</v>
      </c>
      <c r="J469" s="4"/>
    </row>
    <row r="470" spans="1:10" s="24" customFormat="1" ht="24.9" customHeight="1">
      <c r="A470" s="14">
        <v>53</v>
      </c>
      <c r="B470" s="28" t="s">
        <v>394</v>
      </c>
      <c r="C470" s="14" t="s">
        <v>596</v>
      </c>
      <c r="D470" s="14" t="s">
        <v>293</v>
      </c>
      <c r="E470" s="14" t="s">
        <v>30</v>
      </c>
      <c r="F470" s="29">
        <v>3</v>
      </c>
      <c r="G470" s="9">
        <v>330000</v>
      </c>
      <c r="H470" s="9">
        <f>F470*G470</f>
        <v>990000</v>
      </c>
      <c r="I470" s="4" t="s">
        <v>622</v>
      </c>
      <c r="J470" s="4"/>
    </row>
    <row r="471" spans="1:10" s="24" customFormat="1" ht="24.9" customHeight="1">
      <c r="A471" s="14">
        <v>54</v>
      </c>
      <c r="B471" s="28" t="s">
        <v>301</v>
      </c>
      <c r="C471" s="14" t="s">
        <v>597</v>
      </c>
      <c r="D471" s="14" t="s">
        <v>248</v>
      </c>
      <c r="E471" s="14" t="s">
        <v>25</v>
      </c>
      <c r="F471" s="29">
        <v>3</v>
      </c>
      <c r="G471" s="9">
        <v>280000</v>
      </c>
      <c r="H471" s="9">
        <f>F471*G471</f>
        <v>840000</v>
      </c>
      <c r="I471" s="4" t="s">
        <v>623</v>
      </c>
      <c r="J471" s="4"/>
    </row>
    <row r="472" spans="1:10" s="24" customFormat="1" ht="39.9" customHeight="1">
      <c r="A472" s="14">
        <v>55</v>
      </c>
      <c r="B472" s="28" t="s">
        <v>302</v>
      </c>
      <c r="C472" s="14" t="s">
        <v>595</v>
      </c>
      <c r="D472" s="14" t="s">
        <v>293</v>
      </c>
      <c r="E472" s="14" t="s">
        <v>25</v>
      </c>
      <c r="F472" s="29">
        <v>2</v>
      </c>
      <c r="G472" s="9">
        <v>150000</v>
      </c>
      <c r="H472" s="9">
        <f t="shared" si="21"/>
        <v>300000</v>
      </c>
      <c r="I472" s="4" t="s">
        <v>623</v>
      </c>
      <c r="J472" s="4"/>
    </row>
    <row r="473" spans="1:10" s="24" customFormat="1" ht="24.9" customHeight="1">
      <c r="A473" s="14">
        <v>56</v>
      </c>
      <c r="B473" s="28" t="s">
        <v>303</v>
      </c>
      <c r="C473" s="14" t="s">
        <v>598</v>
      </c>
      <c r="D473" s="14" t="s">
        <v>293</v>
      </c>
      <c r="E473" s="14" t="s">
        <v>30</v>
      </c>
      <c r="F473" s="29">
        <v>1</v>
      </c>
      <c r="G473" s="9">
        <v>3200000</v>
      </c>
      <c r="H473" s="9">
        <f>F473*G473</f>
        <v>3200000</v>
      </c>
      <c r="I473" s="4" t="s">
        <v>623</v>
      </c>
      <c r="J473" s="4"/>
    </row>
    <row r="474" spans="1:10" s="24" customFormat="1" ht="24.9" customHeight="1">
      <c r="A474" s="14">
        <v>57</v>
      </c>
      <c r="B474" s="28" t="s">
        <v>304</v>
      </c>
      <c r="C474" s="14"/>
      <c r="D474" s="14" t="s">
        <v>331</v>
      </c>
      <c r="E474" s="14" t="s">
        <v>30</v>
      </c>
      <c r="F474" s="29">
        <v>2</v>
      </c>
      <c r="G474" s="9">
        <v>980000</v>
      </c>
      <c r="H474" s="9">
        <f>F474*G474</f>
        <v>1960000</v>
      </c>
      <c r="I474" s="4" t="s">
        <v>623</v>
      </c>
      <c r="J474" s="4"/>
    </row>
    <row r="475" spans="1:10" s="24" customFormat="1" ht="24.9" customHeight="1">
      <c r="A475" s="14">
        <v>58</v>
      </c>
      <c r="B475" s="89" t="s">
        <v>305</v>
      </c>
      <c r="C475" s="14" t="s">
        <v>599</v>
      </c>
      <c r="D475" s="16" t="s">
        <v>248</v>
      </c>
      <c r="E475" s="76" t="s">
        <v>6</v>
      </c>
      <c r="F475" s="29">
        <v>3</v>
      </c>
      <c r="G475" s="8">
        <v>1070000</v>
      </c>
      <c r="H475" s="9">
        <f t="shared" ref="H475:H506" si="22">F475*G475</f>
        <v>3210000</v>
      </c>
      <c r="I475" s="4" t="s">
        <v>623</v>
      </c>
      <c r="J475" s="4"/>
    </row>
    <row r="476" spans="1:10" s="38" customFormat="1" ht="24.9" customHeight="1">
      <c r="A476" s="14">
        <v>59</v>
      </c>
      <c r="B476" s="28" t="s">
        <v>306</v>
      </c>
      <c r="C476" s="14" t="s">
        <v>625</v>
      </c>
      <c r="D476" s="14" t="s">
        <v>255</v>
      </c>
      <c r="E476" s="14" t="s">
        <v>6</v>
      </c>
      <c r="F476" s="29">
        <v>4</v>
      </c>
      <c r="G476" s="8">
        <v>380000</v>
      </c>
      <c r="H476" s="9">
        <f t="shared" si="22"/>
        <v>1520000</v>
      </c>
      <c r="I476" s="4" t="s">
        <v>622</v>
      </c>
      <c r="J476" s="4"/>
    </row>
    <row r="477" spans="1:10" s="38" customFormat="1" ht="24.9" customHeight="1">
      <c r="A477" s="14">
        <v>60</v>
      </c>
      <c r="B477" s="28" t="s">
        <v>307</v>
      </c>
      <c r="C477" s="14"/>
      <c r="D477" s="16" t="s">
        <v>308</v>
      </c>
      <c r="E477" s="14" t="s">
        <v>6</v>
      </c>
      <c r="F477" s="29">
        <v>5</v>
      </c>
      <c r="G477" s="9">
        <v>450000</v>
      </c>
      <c r="H477" s="9">
        <f t="shared" si="22"/>
        <v>2250000</v>
      </c>
      <c r="I477" s="4" t="s">
        <v>622</v>
      </c>
      <c r="J477" s="79" t="s">
        <v>626</v>
      </c>
    </row>
    <row r="478" spans="1:10" s="38" customFormat="1" ht="24.9" customHeight="1">
      <c r="A478" s="14">
        <v>61</v>
      </c>
      <c r="B478" s="28" t="s">
        <v>674</v>
      </c>
      <c r="C478" s="14"/>
      <c r="D478" s="16" t="s">
        <v>331</v>
      </c>
      <c r="E478" s="14" t="s">
        <v>6</v>
      </c>
      <c r="F478" s="29">
        <v>5</v>
      </c>
      <c r="G478" s="9">
        <v>450000</v>
      </c>
      <c r="H478" s="9">
        <f t="shared" si="22"/>
        <v>2250000</v>
      </c>
      <c r="I478" s="4" t="s">
        <v>622</v>
      </c>
      <c r="J478" s="79" t="s">
        <v>626</v>
      </c>
    </row>
    <row r="479" spans="1:10" s="38" customFormat="1" ht="24.9" customHeight="1">
      <c r="A479" s="14">
        <v>62</v>
      </c>
      <c r="B479" s="28" t="s">
        <v>309</v>
      </c>
      <c r="C479" s="14"/>
      <c r="D479" s="16" t="s">
        <v>255</v>
      </c>
      <c r="E479" s="14" t="s">
        <v>30</v>
      </c>
      <c r="F479" s="29">
        <v>2</v>
      </c>
      <c r="G479" s="9">
        <v>210000</v>
      </c>
      <c r="H479" s="9">
        <f t="shared" si="22"/>
        <v>420000</v>
      </c>
      <c r="I479" s="4" t="s">
        <v>622</v>
      </c>
      <c r="J479" s="4"/>
    </row>
    <row r="480" spans="1:10" s="38" customFormat="1" ht="24.9" customHeight="1">
      <c r="A480" s="14">
        <v>63</v>
      </c>
      <c r="B480" s="28" t="s">
        <v>310</v>
      </c>
      <c r="C480" s="14"/>
      <c r="D480" s="14" t="s">
        <v>255</v>
      </c>
      <c r="E480" s="14" t="s">
        <v>30</v>
      </c>
      <c r="F480" s="29">
        <v>10</v>
      </c>
      <c r="G480" s="9">
        <v>75000</v>
      </c>
      <c r="H480" s="9">
        <f t="shared" si="22"/>
        <v>750000</v>
      </c>
      <c r="I480" s="4" t="s">
        <v>622</v>
      </c>
      <c r="J480" s="4"/>
    </row>
    <row r="481" spans="1:10" s="38" customFormat="1" ht="24.9" customHeight="1">
      <c r="A481" s="14">
        <v>64</v>
      </c>
      <c r="B481" s="28" t="s">
        <v>465</v>
      </c>
      <c r="C481" s="14" t="s">
        <v>600</v>
      </c>
      <c r="D481" s="14" t="s">
        <v>248</v>
      </c>
      <c r="E481" s="14" t="s">
        <v>6</v>
      </c>
      <c r="F481" s="29">
        <v>3</v>
      </c>
      <c r="G481" s="9">
        <v>512000</v>
      </c>
      <c r="H481" s="9">
        <f t="shared" si="22"/>
        <v>1536000</v>
      </c>
      <c r="I481" s="4" t="s">
        <v>622</v>
      </c>
      <c r="J481" s="79" t="s">
        <v>626</v>
      </c>
    </row>
    <row r="482" spans="1:10" s="24" customFormat="1" ht="24.9" customHeight="1">
      <c r="A482" s="14">
        <v>65</v>
      </c>
      <c r="B482" s="28" t="s">
        <v>311</v>
      </c>
      <c r="C482" s="14" t="s">
        <v>409</v>
      </c>
      <c r="D482" s="14" t="s">
        <v>248</v>
      </c>
      <c r="E482" s="14" t="s">
        <v>6</v>
      </c>
      <c r="F482" s="29">
        <v>1</v>
      </c>
      <c r="G482" s="9">
        <v>900000</v>
      </c>
      <c r="H482" s="9">
        <f t="shared" si="22"/>
        <v>900000</v>
      </c>
      <c r="I482" s="4" t="s">
        <v>622</v>
      </c>
      <c r="J482" s="79" t="s">
        <v>626</v>
      </c>
    </row>
    <row r="483" spans="1:10" s="24" customFormat="1" ht="24.9" customHeight="1">
      <c r="A483" s="14">
        <v>66</v>
      </c>
      <c r="B483" s="28" t="s">
        <v>341</v>
      </c>
      <c r="C483" s="14" t="s">
        <v>345</v>
      </c>
      <c r="D483" s="17" t="s">
        <v>331</v>
      </c>
      <c r="E483" s="14" t="s">
        <v>6</v>
      </c>
      <c r="F483" s="29">
        <v>2</v>
      </c>
      <c r="G483" s="9">
        <v>825000</v>
      </c>
      <c r="H483" s="9">
        <f>F483*G483</f>
        <v>1650000</v>
      </c>
      <c r="I483" s="4" t="s">
        <v>622</v>
      </c>
      <c r="J483" s="79" t="s">
        <v>626</v>
      </c>
    </row>
    <row r="484" spans="1:10" s="38" customFormat="1" ht="24.9" customHeight="1">
      <c r="A484" s="14">
        <v>67</v>
      </c>
      <c r="B484" s="28" t="s">
        <v>312</v>
      </c>
      <c r="C484" s="14" t="s">
        <v>345</v>
      </c>
      <c r="D484" s="17" t="s">
        <v>331</v>
      </c>
      <c r="E484" s="14" t="s">
        <v>6</v>
      </c>
      <c r="F484" s="29">
        <v>2</v>
      </c>
      <c r="G484" s="9">
        <v>1425000</v>
      </c>
      <c r="H484" s="9">
        <f>F484*G484</f>
        <v>2850000</v>
      </c>
      <c r="I484" s="4" t="s">
        <v>622</v>
      </c>
      <c r="J484" s="79" t="s">
        <v>626</v>
      </c>
    </row>
    <row r="485" spans="1:10" s="38" customFormat="1" ht="24.9" customHeight="1">
      <c r="A485" s="14">
        <v>68</v>
      </c>
      <c r="B485" s="28" t="s">
        <v>445</v>
      </c>
      <c r="C485" s="14" t="s">
        <v>345</v>
      </c>
      <c r="D485" s="17" t="s">
        <v>331</v>
      </c>
      <c r="E485" s="14" t="s">
        <v>111</v>
      </c>
      <c r="F485" s="29">
        <v>8</v>
      </c>
      <c r="G485" s="9">
        <v>1275000</v>
      </c>
      <c r="H485" s="9">
        <f>F485*G485</f>
        <v>10200000</v>
      </c>
      <c r="I485" s="4" t="s">
        <v>622</v>
      </c>
      <c r="J485" s="79" t="s">
        <v>626</v>
      </c>
    </row>
    <row r="486" spans="1:10" s="24" customFormat="1" ht="24.9" customHeight="1">
      <c r="A486" s="14">
        <v>69</v>
      </c>
      <c r="B486" s="28" t="s">
        <v>313</v>
      </c>
      <c r="C486" s="14"/>
      <c r="D486" s="17" t="s">
        <v>331</v>
      </c>
      <c r="E486" s="14" t="s">
        <v>6</v>
      </c>
      <c r="F486" s="29">
        <v>8</v>
      </c>
      <c r="G486" s="9">
        <v>900000</v>
      </c>
      <c r="H486" s="9">
        <f>F486*G486</f>
        <v>7200000</v>
      </c>
      <c r="I486" s="4" t="s">
        <v>622</v>
      </c>
      <c r="J486" s="79" t="s">
        <v>626</v>
      </c>
    </row>
    <row r="487" spans="1:10" s="24" customFormat="1" ht="24.9" customHeight="1">
      <c r="A487" s="14">
        <v>70</v>
      </c>
      <c r="B487" s="28" t="s">
        <v>477</v>
      </c>
      <c r="C487" s="14"/>
      <c r="D487" s="17" t="s">
        <v>331</v>
      </c>
      <c r="E487" s="14" t="s">
        <v>6</v>
      </c>
      <c r="F487" s="29">
        <v>4</v>
      </c>
      <c r="G487" s="9">
        <v>900000</v>
      </c>
      <c r="H487" s="9">
        <f>F487*G487</f>
        <v>3600000</v>
      </c>
      <c r="I487" s="4" t="s">
        <v>622</v>
      </c>
      <c r="J487" s="79" t="s">
        <v>626</v>
      </c>
    </row>
    <row r="488" spans="1:10" s="24" customFormat="1" ht="39.9" customHeight="1">
      <c r="A488" s="14">
        <v>71</v>
      </c>
      <c r="B488" s="28" t="s">
        <v>314</v>
      </c>
      <c r="C488" s="14" t="s">
        <v>601</v>
      </c>
      <c r="D488" s="14" t="s">
        <v>166</v>
      </c>
      <c r="E488" s="14" t="s">
        <v>6</v>
      </c>
      <c r="F488" s="29">
        <v>1</v>
      </c>
      <c r="G488" s="9">
        <v>700000</v>
      </c>
      <c r="H488" s="9">
        <f t="shared" si="22"/>
        <v>700000</v>
      </c>
      <c r="I488" s="4" t="s">
        <v>622</v>
      </c>
      <c r="J488" s="4"/>
    </row>
    <row r="489" spans="1:10" s="24" customFormat="1" ht="39.9" customHeight="1">
      <c r="A489" s="14">
        <v>72</v>
      </c>
      <c r="B489" s="28" t="s">
        <v>315</v>
      </c>
      <c r="C489" s="14"/>
      <c r="D489" s="14" t="s">
        <v>255</v>
      </c>
      <c r="E489" s="14" t="s">
        <v>30</v>
      </c>
      <c r="F489" s="29">
        <v>3</v>
      </c>
      <c r="G489" s="9">
        <v>270000</v>
      </c>
      <c r="H489" s="9">
        <f t="shared" si="22"/>
        <v>810000</v>
      </c>
      <c r="I489" s="4" t="s">
        <v>622</v>
      </c>
      <c r="J489" s="4"/>
    </row>
    <row r="490" spans="1:10" s="38" customFormat="1" ht="39.9" customHeight="1">
      <c r="A490" s="14">
        <v>73</v>
      </c>
      <c r="B490" s="28" t="s">
        <v>466</v>
      </c>
      <c r="C490" s="14"/>
      <c r="D490" s="14" t="s">
        <v>255</v>
      </c>
      <c r="E490" s="14" t="s">
        <v>30</v>
      </c>
      <c r="F490" s="29">
        <v>3</v>
      </c>
      <c r="G490" s="9">
        <v>270000</v>
      </c>
      <c r="H490" s="9">
        <f t="shared" si="22"/>
        <v>810000</v>
      </c>
      <c r="I490" s="4" t="s">
        <v>622</v>
      </c>
      <c r="J490" s="4"/>
    </row>
    <row r="491" spans="1:10" s="24" customFormat="1" ht="50.4">
      <c r="A491" s="14">
        <v>74</v>
      </c>
      <c r="B491" s="28" t="s">
        <v>783</v>
      </c>
      <c r="C491" s="14" t="s">
        <v>602</v>
      </c>
      <c r="D491" s="17" t="s">
        <v>331</v>
      </c>
      <c r="E491" s="14" t="s">
        <v>30</v>
      </c>
      <c r="F491" s="29">
        <v>2</v>
      </c>
      <c r="G491" s="9">
        <v>3060000</v>
      </c>
      <c r="H491" s="9">
        <f t="shared" si="22"/>
        <v>6120000</v>
      </c>
      <c r="I491" s="4" t="s">
        <v>622</v>
      </c>
      <c r="J491" s="25" t="s">
        <v>626</v>
      </c>
    </row>
    <row r="492" spans="1:10" s="24" customFormat="1" ht="39.9" customHeight="1">
      <c r="A492" s="14">
        <v>75</v>
      </c>
      <c r="B492" s="28" t="s">
        <v>784</v>
      </c>
      <c r="C492" s="14" t="s">
        <v>602</v>
      </c>
      <c r="D492" s="17" t="s">
        <v>331</v>
      </c>
      <c r="E492" s="14" t="s">
        <v>30</v>
      </c>
      <c r="F492" s="29">
        <v>2</v>
      </c>
      <c r="G492" s="9">
        <v>3060000</v>
      </c>
      <c r="H492" s="9">
        <f t="shared" si="22"/>
        <v>6120000</v>
      </c>
      <c r="I492" s="4" t="s">
        <v>622</v>
      </c>
      <c r="J492" s="25" t="s">
        <v>626</v>
      </c>
    </row>
    <row r="493" spans="1:10" s="24" customFormat="1" ht="39.9" customHeight="1">
      <c r="A493" s="14">
        <v>76</v>
      </c>
      <c r="B493" s="28" t="s">
        <v>467</v>
      </c>
      <c r="C493" s="14" t="s">
        <v>602</v>
      </c>
      <c r="D493" s="17" t="s">
        <v>331</v>
      </c>
      <c r="E493" s="14" t="s">
        <v>6</v>
      </c>
      <c r="F493" s="29">
        <v>2</v>
      </c>
      <c r="G493" s="9">
        <v>150000</v>
      </c>
      <c r="H493" s="9">
        <f t="shared" si="22"/>
        <v>300000</v>
      </c>
      <c r="I493" s="4" t="s">
        <v>622</v>
      </c>
      <c r="J493" s="25" t="s">
        <v>626</v>
      </c>
    </row>
    <row r="494" spans="1:10" s="24" customFormat="1" ht="39.9" customHeight="1">
      <c r="A494" s="14">
        <v>77</v>
      </c>
      <c r="B494" s="28" t="s">
        <v>316</v>
      </c>
      <c r="C494" s="14" t="s">
        <v>602</v>
      </c>
      <c r="D494" s="17" t="s">
        <v>331</v>
      </c>
      <c r="E494" s="14" t="s">
        <v>6</v>
      </c>
      <c r="F494" s="29">
        <v>2</v>
      </c>
      <c r="G494" s="9">
        <v>525000</v>
      </c>
      <c r="H494" s="9">
        <f t="shared" si="22"/>
        <v>1050000</v>
      </c>
      <c r="I494" s="4" t="s">
        <v>622</v>
      </c>
      <c r="J494" s="25" t="s">
        <v>626</v>
      </c>
    </row>
    <row r="495" spans="1:10" s="24" customFormat="1" ht="39.9" customHeight="1">
      <c r="A495" s="14">
        <v>78</v>
      </c>
      <c r="B495" s="28" t="s">
        <v>317</v>
      </c>
      <c r="C495" s="14" t="s">
        <v>602</v>
      </c>
      <c r="D495" s="17" t="s">
        <v>331</v>
      </c>
      <c r="E495" s="14" t="s">
        <v>6</v>
      </c>
      <c r="F495" s="29">
        <v>2</v>
      </c>
      <c r="G495" s="9">
        <v>275000</v>
      </c>
      <c r="H495" s="9">
        <f t="shared" si="22"/>
        <v>550000</v>
      </c>
      <c r="I495" s="4" t="s">
        <v>622</v>
      </c>
      <c r="J495" s="25" t="s">
        <v>626</v>
      </c>
    </row>
    <row r="496" spans="1:10" s="24" customFormat="1" ht="24.9" customHeight="1">
      <c r="A496" s="14">
        <v>79</v>
      </c>
      <c r="B496" s="28" t="s">
        <v>318</v>
      </c>
      <c r="C496" s="14" t="s">
        <v>603</v>
      </c>
      <c r="D496" s="14" t="s">
        <v>248</v>
      </c>
      <c r="E496" s="14" t="s">
        <v>30</v>
      </c>
      <c r="F496" s="29">
        <v>1</v>
      </c>
      <c r="G496" s="9">
        <v>743000</v>
      </c>
      <c r="H496" s="9">
        <f t="shared" si="22"/>
        <v>743000</v>
      </c>
      <c r="I496" s="4" t="s">
        <v>622</v>
      </c>
      <c r="J496" s="4"/>
    </row>
    <row r="497" spans="1:10" s="24" customFormat="1" ht="60" customHeight="1">
      <c r="A497" s="14">
        <v>80</v>
      </c>
      <c r="B497" s="28" t="s">
        <v>675</v>
      </c>
      <c r="C497" s="14" t="s">
        <v>501</v>
      </c>
      <c r="D497" s="14" t="s">
        <v>293</v>
      </c>
      <c r="E497" s="14" t="s">
        <v>25</v>
      </c>
      <c r="F497" s="29">
        <v>1</v>
      </c>
      <c r="G497" s="9">
        <v>578000</v>
      </c>
      <c r="H497" s="9">
        <f t="shared" si="22"/>
        <v>578000</v>
      </c>
      <c r="I497" s="4" t="s">
        <v>623</v>
      </c>
      <c r="J497" s="4"/>
    </row>
    <row r="498" spans="1:10" s="38" customFormat="1" ht="24.9" customHeight="1">
      <c r="A498" s="14">
        <v>81</v>
      </c>
      <c r="B498" s="28" t="s">
        <v>604</v>
      </c>
      <c r="C498" s="14" t="s">
        <v>503</v>
      </c>
      <c r="D498" s="14" t="s">
        <v>293</v>
      </c>
      <c r="E498" s="14" t="s">
        <v>30</v>
      </c>
      <c r="F498" s="29">
        <v>2</v>
      </c>
      <c r="G498" s="9">
        <v>600000</v>
      </c>
      <c r="H498" s="9">
        <f t="shared" ref="H498" si="23">F498*G498</f>
        <v>1200000</v>
      </c>
      <c r="I498" s="4" t="s">
        <v>623</v>
      </c>
      <c r="J498" s="4"/>
    </row>
    <row r="499" spans="1:10" s="24" customFormat="1" ht="24.9" customHeight="1">
      <c r="A499" s="14">
        <v>82</v>
      </c>
      <c r="B499" s="28" t="s">
        <v>478</v>
      </c>
      <c r="C499" s="14" t="s">
        <v>605</v>
      </c>
      <c r="D499" s="14" t="s">
        <v>255</v>
      </c>
      <c r="E499" s="14" t="s">
        <v>6</v>
      </c>
      <c r="F499" s="29">
        <v>1</v>
      </c>
      <c r="G499" s="9">
        <v>1802000</v>
      </c>
      <c r="H499" s="9">
        <f t="shared" si="22"/>
        <v>1802000</v>
      </c>
      <c r="I499" s="4" t="s">
        <v>623</v>
      </c>
      <c r="J499" s="4"/>
    </row>
    <row r="500" spans="1:10" s="24" customFormat="1" ht="24.9" customHeight="1">
      <c r="A500" s="14">
        <v>83</v>
      </c>
      <c r="B500" s="89" t="s">
        <v>319</v>
      </c>
      <c r="C500" s="14"/>
      <c r="D500" s="17" t="s">
        <v>331</v>
      </c>
      <c r="E500" s="14" t="s">
        <v>30</v>
      </c>
      <c r="F500" s="29">
        <v>2</v>
      </c>
      <c r="G500" s="9">
        <v>1000000</v>
      </c>
      <c r="H500" s="9">
        <f t="shared" si="22"/>
        <v>2000000</v>
      </c>
      <c r="I500" s="4" t="s">
        <v>622</v>
      </c>
      <c r="J500" s="79" t="s">
        <v>626</v>
      </c>
    </row>
    <row r="501" spans="1:10" s="38" customFormat="1" ht="24.9" customHeight="1">
      <c r="A501" s="14">
        <v>84</v>
      </c>
      <c r="B501" s="28" t="s">
        <v>320</v>
      </c>
      <c r="C501" s="14"/>
      <c r="D501" s="17" t="s">
        <v>331</v>
      </c>
      <c r="E501" s="14" t="s">
        <v>30</v>
      </c>
      <c r="F501" s="29">
        <v>4</v>
      </c>
      <c r="G501" s="9">
        <v>550000</v>
      </c>
      <c r="H501" s="9">
        <f t="shared" si="22"/>
        <v>2200000</v>
      </c>
      <c r="I501" s="4" t="s">
        <v>622</v>
      </c>
      <c r="J501" s="79" t="s">
        <v>626</v>
      </c>
    </row>
    <row r="502" spans="1:10" s="24" customFormat="1" ht="24.9" customHeight="1">
      <c r="A502" s="14">
        <v>85</v>
      </c>
      <c r="B502" s="28" t="s">
        <v>321</v>
      </c>
      <c r="C502" s="14" t="s">
        <v>505</v>
      </c>
      <c r="D502" s="14" t="s">
        <v>293</v>
      </c>
      <c r="E502" s="14" t="s">
        <v>30</v>
      </c>
      <c r="F502" s="29">
        <v>1</v>
      </c>
      <c r="G502" s="9">
        <v>2100000</v>
      </c>
      <c r="H502" s="9">
        <f t="shared" si="22"/>
        <v>2100000</v>
      </c>
      <c r="I502" s="4" t="s">
        <v>623</v>
      </c>
      <c r="J502" s="4"/>
    </row>
    <row r="503" spans="1:10" s="24" customFormat="1" ht="24.9" customHeight="1">
      <c r="A503" s="14">
        <v>86</v>
      </c>
      <c r="B503" s="28" t="s">
        <v>322</v>
      </c>
      <c r="C503" s="14"/>
      <c r="D503" s="17" t="s">
        <v>331</v>
      </c>
      <c r="E503" s="14" t="s">
        <v>6</v>
      </c>
      <c r="F503" s="29">
        <v>3</v>
      </c>
      <c r="G503" s="9">
        <v>3500000</v>
      </c>
      <c r="H503" s="9">
        <f t="shared" si="22"/>
        <v>10500000</v>
      </c>
      <c r="I503" s="4" t="s">
        <v>623</v>
      </c>
      <c r="J503" s="79" t="s">
        <v>626</v>
      </c>
    </row>
    <row r="504" spans="1:10" s="24" customFormat="1" ht="24.9" customHeight="1">
      <c r="A504" s="14">
        <v>87</v>
      </c>
      <c r="B504" s="28" t="s">
        <v>323</v>
      </c>
      <c r="C504" s="80" t="s">
        <v>606</v>
      </c>
      <c r="D504" s="69" t="s">
        <v>293</v>
      </c>
      <c r="E504" s="14" t="s">
        <v>30</v>
      </c>
      <c r="F504" s="29">
        <v>1</v>
      </c>
      <c r="G504" s="9">
        <v>4500000</v>
      </c>
      <c r="H504" s="9">
        <f t="shared" si="22"/>
        <v>4500000</v>
      </c>
      <c r="I504" s="4" t="s">
        <v>623</v>
      </c>
      <c r="J504" s="4"/>
    </row>
    <row r="505" spans="1:10" s="24" customFormat="1" ht="24.9" customHeight="1">
      <c r="A505" s="14">
        <v>88</v>
      </c>
      <c r="B505" s="28" t="s">
        <v>324</v>
      </c>
      <c r="C505" s="14" t="s">
        <v>502</v>
      </c>
      <c r="D505" s="14" t="s">
        <v>293</v>
      </c>
      <c r="E505" s="14" t="s">
        <v>30</v>
      </c>
      <c r="F505" s="29">
        <v>2</v>
      </c>
      <c r="G505" s="9">
        <v>1200000</v>
      </c>
      <c r="H505" s="9">
        <f t="shared" si="22"/>
        <v>2400000</v>
      </c>
      <c r="I505" s="4" t="s">
        <v>623</v>
      </c>
      <c r="J505" s="4"/>
    </row>
    <row r="506" spans="1:10" s="38" customFormat="1" ht="24.9" customHeight="1">
      <c r="A506" s="14">
        <v>89</v>
      </c>
      <c r="B506" s="28" t="s">
        <v>325</v>
      </c>
      <c r="C506" s="14" t="s">
        <v>506</v>
      </c>
      <c r="D506" s="14" t="s">
        <v>293</v>
      </c>
      <c r="E506" s="14" t="s">
        <v>30</v>
      </c>
      <c r="F506" s="29">
        <v>10</v>
      </c>
      <c r="G506" s="9">
        <v>190000</v>
      </c>
      <c r="H506" s="9">
        <f t="shared" si="22"/>
        <v>1900000</v>
      </c>
      <c r="I506" s="4" t="s">
        <v>623</v>
      </c>
      <c r="J506" s="4"/>
    </row>
    <row r="507" spans="1:10" s="24" customFormat="1" ht="24.9" customHeight="1">
      <c r="A507" s="14">
        <v>90</v>
      </c>
      <c r="B507" s="28" t="s">
        <v>326</v>
      </c>
      <c r="C507" s="14"/>
      <c r="D507" s="17" t="s">
        <v>331</v>
      </c>
      <c r="E507" s="14" t="s">
        <v>6</v>
      </c>
      <c r="F507" s="29">
        <v>3</v>
      </c>
      <c r="G507" s="9">
        <v>1000000</v>
      </c>
      <c r="H507" s="9">
        <f>F507*G507</f>
        <v>3000000</v>
      </c>
      <c r="I507" s="81" t="s">
        <v>622</v>
      </c>
      <c r="J507" s="79" t="s">
        <v>626</v>
      </c>
    </row>
    <row r="508" spans="1:10" s="24" customFormat="1" ht="24.9" customHeight="1">
      <c r="A508" s="14">
        <v>91</v>
      </c>
      <c r="B508" s="28" t="s">
        <v>414</v>
      </c>
      <c r="C508" s="14"/>
      <c r="D508" s="17" t="s">
        <v>331</v>
      </c>
      <c r="E508" s="14" t="s">
        <v>6</v>
      </c>
      <c r="F508" s="29">
        <v>1</v>
      </c>
      <c r="G508" s="9">
        <v>9750000</v>
      </c>
      <c r="H508" s="9">
        <f>F508*G508</f>
        <v>9750000</v>
      </c>
      <c r="I508" s="81" t="s">
        <v>622</v>
      </c>
      <c r="J508" s="79" t="s">
        <v>626</v>
      </c>
    </row>
    <row r="509" spans="1:10" s="24" customFormat="1" ht="24.9" customHeight="1">
      <c r="A509" s="14">
        <v>92</v>
      </c>
      <c r="B509" s="28" t="s">
        <v>416</v>
      </c>
      <c r="C509" s="14" t="s">
        <v>345</v>
      </c>
      <c r="D509" s="17" t="s">
        <v>331</v>
      </c>
      <c r="E509" s="14" t="s">
        <v>71</v>
      </c>
      <c r="F509" s="29">
        <v>2</v>
      </c>
      <c r="G509" s="9">
        <v>2700000</v>
      </c>
      <c r="H509" s="9">
        <f t="shared" ref="H509:H537" si="24">F509*G509</f>
        <v>5400000</v>
      </c>
      <c r="I509" s="81" t="s">
        <v>622</v>
      </c>
      <c r="J509" s="79" t="s">
        <v>626</v>
      </c>
    </row>
    <row r="510" spans="1:10" s="24" customFormat="1" ht="24.9" customHeight="1">
      <c r="A510" s="14">
        <v>93</v>
      </c>
      <c r="B510" s="28" t="s">
        <v>410</v>
      </c>
      <c r="C510" s="14" t="s">
        <v>345</v>
      </c>
      <c r="D510" s="17" t="s">
        <v>331</v>
      </c>
      <c r="E510" s="14" t="s">
        <v>71</v>
      </c>
      <c r="F510" s="29">
        <v>2</v>
      </c>
      <c r="G510" s="9">
        <v>9000000</v>
      </c>
      <c r="H510" s="9">
        <f>F510*G510</f>
        <v>18000000</v>
      </c>
      <c r="I510" s="81" t="s">
        <v>622</v>
      </c>
      <c r="J510" s="79" t="s">
        <v>626</v>
      </c>
    </row>
    <row r="511" spans="1:10" s="24" customFormat="1" ht="24.9" customHeight="1">
      <c r="A511" s="14">
        <v>94</v>
      </c>
      <c r="B511" s="28" t="s">
        <v>411</v>
      </c>
      <c r="C511" s="14" t="s">
        <v>345</v>
      </c>
      <c r="D511" s="17" t="s">
        <v>331</v>
      </c>
      <c r="E511" s="14" t="s">
        <v>71</v>
      </c>
      <c r="F511" s="29">
        <v>2</v>
      </c>
      <c r="G511" s="9">
        <v>3300000</v>
      </c>
      <c r="H511" s="9">
        <f t="shared" si="24"/>
        <v>6600000</v>
      </c>
      <c r="I511" s="81" t="s">
        <v>622</v>
      </c>
      <c r="J511" s="79" t="s">
        <v>626</v>
      </c>
    </row>
    <row r="512" spans="1:10" s="24" customFormat="1" ht="24" customHeight="1">
      <c r="A512" s="14">
        <v>95</v>
      </c>
      <c r="B512" s="28" t="s">
        <v>412</v>
      </c>
      <c r="C512" s="14" t="s">
        <v>345</v>
      </c>
      <c r="D512" s="17" t="s">
        <v>331</v>
      </c>
      <c r="E512" s="14" t="s">
        <v>71</v>
      </c>
      <c r="F512" s="29">
        <v>2</v>
      </c>
      <c r="G512" s="8">
        <v>5250000</v>
      </c>
      <c r="H512" s="9">
        <f t="shared" si="24"/>
        <v>10500000</v>
      </c>
      <c r="I512" s="81" t="s">
        <v>622</v>
      </c>
      <c r="J512" s="79" t="s">
        <v>626</v>
      </c>
    </row>
    <row r="513" spans="1:10" s="24" customFormat="1" ht="24" customHeight="1">
      <c r="A513" s="14">
        <v>96</v>
      </c>
      <c r="B513" s="28" t="s">
        <v>413</v>
      </c>
      <c r="C513" s="14" t="s">
        <v>345</v>
      </c>
      <c r="D513" s="17" t="s">
        <v>331</v>
      </c>
      <c r="E513" s="14" t="s">
        <v>71</v>
      </c>
      <c r="F513" s="29">
        <v>2</v>
      </c>
      <c r="G513" s="8">
        <v>8250000</v>
      </c>
      <c r="H513" s="9">
        <f t="shared" si="24"/>
        <v>16500000</v>
      </c>
      <c r="I513" s="81" t="s">
        <v>622</v>
      </c>
      <c r="J513" s="79" t="s">
        <v>626</v>
      </c>
    </row>
    <row r="514" spans="1:10" s="24" customFormat="1" ht="24" customHeight="1">
      <c r="A514" s="14">
        <v>97</v>
      </c>
      <c r="B514" s="28" t="s">
        <v>785</v>
      </c>
      <c r="C514" s="14" t="s">
        <v>607</v>
      </c>
      <c r="D514" s="14" t="s">
        <v>255</v>
      </c>
      <c r="E514" s="14" t="s">
        <v>6</v>
      </c>
      <c r="F514" s="29">
        <v>1</v>
      </c>
      <c r="G514" s="9">
        <v>22526000</v>
      </c>
      <c r="H514" s="9">
        <f t="shared" si="24"/>
        <v>22526000</v>
      </c>
      <c r="I514" s="4" t="s">
        <v>623</v>
      </c>
      <c r="J514" s="4"/>
    </row>
    <row r="515" spans="1:10" s="24" customFormat="1" ht="24" customHeight="1">
      <c r="A515" s="14">
        <v>98</v>
      </c>
      <c r="B515" s="28" t="s">
        <v>327</v>
      </c>
      <c r="C515" s="14" t="s">
        <v>328</v>
      </c>
      <c r="D515" s="14" t="s">
        <v>248</v>
      </c>
      <c r="E515" s="14" t="s">
        <v>6</v>
      </c>
      <c r="F515" s="29">
        <v>1</v>
      </c>
      <c r="G515" s="9">
        <v>3300000</v>
      </c>
      <c r="H515" s="9">
        <f t="shared" si="24"/>
        <v>3300000</v>
      </c>
      <c r="I515" s="4" t="s">
        <v>622</v>
      </c>
      <c r="J515" s="25"/>
    </row>
    <row r="516" spans="1:10" s="38" customFormat="1" ht="24" customHeight="1">
      <c r="A516" s="14">
        <v>99</v>
      </c>
      <c r="B516" s="28" t="s">
        <v>329</v>
      </c>
      <c r="C516" s="14"/>
      <c r="D516" s="16" t="s">
        <v>255</v>
      </c>
      <c r="E516" s="14" t="s">
        <v>6</v>
      </c>
      <c r="F516" s="29">
        <v>2</v>
      </c>
      <c r="G516" s="9">
        <v>3300000</v>
      </c>
      <c r="H516" s="9">
        <f t="shared" si="24"/>
        <v>6600000</v>
      </c>
      <c r="I516" s="4" t="s">
        <v>622</v>
      </c>
      <c r="J516" s="25"/>
    </row>
    <row r="517" spans="1:10" s="24" customFormat="1" ht="24" customHeight="1">
      <c r="A517" s="14">
        <v>100</v>
      </c>
      <c r="B517" s="36" t="s">
        <v>786</v>
      </c>
      <c r="C517" s="14" t="s">
        <v>507</v>
      </c>
      <c r="D517" s="16" t="s">
        <v>281</v>
      </c>
      <c r="E517" s="14" t="s">
        <v>330</v>
      </c>
      <c r="F517" s="29">
        <v>1</v>
      </c>
      <c r="G517" s="9">
        <v>63000000</v>
      </c>
      <c r="H517" s="9">
        <f t="shared" si="24"/>
        <v>63000000</v>
      </c>
      <c r="I517" s="4" t="s">
        <v>623</v>
      </c>
      <c r="J517" s="25"/>
    </row>
    <row r="518" spans="1:10" s="24" customFormat="1" ht="24" customHeight="1">
      <c r="A518" s="14">
        <v>101</v>
      </c>
      <c r="B518" s="28" t="s">
        <v>652</v>
      </c>
      <c r="C518" s="14" t="s">
        <v>651</v>
      </c>
      <c r="D518" s="16" t="s">
        <v>255</v>
      </c>
      <c r="E518" s="14" t="s">
        <v>330</v>
      </c>
      <c r="F518" s="29">
        <v>2</v>
      </c>
      <c r="G518" s="9">
        <v>4339000</v>
      </c>
      <c r="H518" s="9">
        <f t="shared" si="24"/>
        <v>8678000</v>
      </c>
      <c r="I518" s="4" t="s">
        <v>623</v>
      </c>
      <c r="J518" s="25"/>
    </row>
    <row r="519" spans="1:10" s="24" customFormat="1" ht="24" customHeight="1">
      <c r="A519" s="14">
        <v>102</v>
      </c>
      <c r="B519" s="28" t="s">
        <v>787</v>
      </c>
      <c r="C519" s="14" t="s">
        <v>504</v>
      </c>
      <c r="D519" s="14" t="s">
        <v>255</v>
      </c>
      <c r="E519" s="14" t="s">
        <v>6</v>
      </c>
      <c r="F519" s="29">
        <v>1</v>
      </c>
      <c r="G519" s="8">
        <v>3018000</v>
      </c>
      <c r="H519" s="9">
        <f t="shared" si="24"/>
        <v>3018000</v>
      </c>
      <c r="I519" s="4" t="s">
        <v>623</v>
      </c>
      <c r="J519" s="25"/>
    </row>
    <row r="520" spans="1:10" s="24" customFormat="1" ht="24" customHeight="1">
      <c r="A520" s="14">
        <v>103</v>
      </c>
      <c r="B520" s="28" t="s">
        <v>788</v>
      </c>
      <c r="C520" s="14" t="s">
        <v>653</v>
      </c>
      <c r="D520" s="16" t="s">
        <v>262</v>
      </c>
      <c r="E520" s="14" t="s">
        <v>6</v>
      </c>
      <c r="F520" s="29">
        <v>1</v>
      </c>
      <c r="G520" s="8">
        <v>4184000</v>
      </c>
      <c r="H520" s="9">
        <f t="shared" si="24"/>
        <v>4184000</v>
      </c>
      <c r="I520" s="4" t="s">
        <v>623</v>
      </c>
      <c r="J520" s="25"/>
    </row>
    <row r="521" spans="1:10" s="38" customFormat="1" ht="24" customHeight="1">
      <c r="A521" s="14">
        <v>104</v>
      </c>
      <c r="B521" s="28" t="s">
        <v>789</v>
      </c>
      <c r="C521" s="14" t="s">
        <v>508</v>
      </c>
      <c r="D521" s="16" t="s">
        <v>331</v>
      </c>
      <c r="E521" s="14" t="s">
        <v>6</v>
      </c>
      <c r="F521" s="29">
        <v>2</v>
      </c>
      <c r="G521" s="9">
        <v>813000</v>
      </c>
      <c r="H521" s="9">
        <f t="shared" si="24"/>
        <v>1626000</v>
      </c>
      <c r="I521" s="4" t="s">
        <v>623</v>
      </c>
      <c r="J521" s="25"/>
    </row>
    <row r="522" spans="1:10" s="38" customFormat="1" ht="24" customHeight="1">
      <c r="A522" s="14">
        <v>105</v>
      </c>
      <c r="B522" s="28" t="s">
        <v>790</v>
      </c>
      <c r="C522" s="14" t="s">
        <v>654</v>
      </c>
      <c r="D522" s="16" t="s">
        <v>255</v>
      </c>
      <c r="E522" s="14" t="s">
        <v>30</v>
      </c>
      <c r="F522" s="29">
        <v>1</v>
      </c>
      <c r="G522" s="9">
        <v>1900000</v>
      </c>
      <c r="H522" s="9">
        <f t="shared" si="24"/>
        <v>1900000</v>
      </c>
      <c r="I522" s="4" t="s">
        <v>623</v>
      </c>
      <c r="J522" s="25"/>
    </row>
    <row r="523" spans="1:10" s="24" customFormat="1" ht="24" customHeight="1">
      <c r="A523" s="14">
        <v>106</v>
      </c>
      <c r="B523" s="28" t="s">
        <v>791</v>
      </c>
      <c r="C523" s="14" t="s">
        <v>509</v>
      </c>
      <c r="D523" s="16" t="s">
        <v>293</v>
      </c>
      <c r="E523" s="14" t="s">
        <v>30</v>
      </c>
      <c r="F523" s="29">
        <v>1</v>
      </c>
      <c r="G523" s="9">
        <v>8300000</v>
      </c>
      <c r="H523" s="9">
        <f t="shared" si="24"/>
        <v>8300000</v>
      </c>
      <c r="I523" s="4" t="s">
        <v>623</v>
      </c>
      <c r="J523" s="25"/>
    </row>
    <row r="524" spans="1:10" s="24" customFormat="1" ht="24" customHeight="1">
      <c r="A524" s="14">
        <v>107</v>
      </c>
      <c r="B524" s="28" t="s">
        <v>443</v>
      </c>
      <c r="C524" s="14"/>
      <c r="D524" s="16" t="s">
        <v>255</v>
      </c>
      <c r="E524" s="14" t="s">
        <v>86</v>
      </c>
      <c r="F524" s="29">
        <v>3</v>
      </c>
      <c r="G524" s="9">
        <v>450000</v>
      </c>
      <c r="H524" s="9">
        <f t="shared" si="24"/>
        <v>1350000</v>
      </c>
      <c r="I524" s="4" t="s">
        <v>627</v>
      </c>
      <c r="J524" s="25"/>
    </row>
    <row r="525" spans="1:10" s="24" customFormat="1" ht="24" customHeight="1">
      <c r="A525" s="14">
        <v>108</v>
      </c>
      <c r="B525" s="28" t="s">
        <v>637</v>
      </c>
      <c r="C525" s="14"/>
      <c r="D525" s="16" t="s">
        <v>255</v>
      </c>
      <c r="E525" s="14" t="s">
        <v>332</v>
      </c>
      <c r="F525" s="29">
        <v>2</v>
      </c>
      <c r="G525" s="9">
        <v>1530000</v>
      </c>
      <c r="H525" s="9">
        <f t="shared" si="24"/>
        <v>3060000</v>
      </c>
      <c r="I525" s="4" t="s">
        <v>623</v>
      </c>
      <c r="J525" s="25"/>
    </row>
    <row r="526" spans="1:10" s="24" customFormat="1" ht="24" customHeight="1">
      <c r="A526" s="14">
        <v>109</v>
      </c>
      <c r="B526" s="28" t="s">
        <v>333</v>
      </c>
      <c r="C526" s="14"/>
      <c r="D526" s="16" t="s">
        <v>255</v>
      </c>
      <c r="E526" s="14" t="s">
        <v>8</v>
      </c>
      <c r="F526" s="29">
        <v>8</v>
      </c>
      <c r="G526" s="9">
        <v>50000</v>
      </c>
      <c r="H526" s="9">
        <f t="shared" si="24"/>
        <v>400000</v>
      </c>
      <c r="I526" s="4" t="s">
        <v>622</v>
      </c>
      <c r="J526" s="25"/>
    </row>
    <row r="527" spans="1:10" s="24" customFormat="1" ht="24" customHeight="1">
      <c r="A527" s="14">
        <v>110</v>
      </c>
      <c r="B527" s="36" t="s">
        <v>479</v>
      </c>
      <c r="C527" s="14"/>
      <c r="D527" s="16" t="s">
        <v>248</v>
      </c>
      <c r="E527" s="14" t="s">
        <v>8</v>
      </c>
      <c r="F527" s="29">
        <v>1</v>
      </c>
      <c r="G527" s="9">
        <v>2550000</v>
      </c>
      <c r="H527" s="9">
        <f t="shared" si="24"/>
        <v>2550000</v>
      </c>
      <c r="I527" s="4" t="s">
        <v>623</v>
      </c>
      <c r="J527" s="25"/>
    </row>
    <row r="528" spans="1:10" s="24" customFormat="1" ht="24" customHeight="1">
      <c r="A528" s="14">
        <v>111</v>
      </c>
      <c r="B528" s="36" t="s">
        <v>334</v>
      </c>
      <c r="C528" s="14"/>
      <c r="D528" s="16" t="s">
        <v>255</v>
      </c>
      <c r="E528" s="14" t="s">
        <v>6</v>
      </c>
      <c r="F528" s="29">
        <v>8</v>
      </c>
      <c r="G528" s="9">
        <v>354000</v>
      </c>
      <c r="H528" s="9">
        <f t="shared" si="24"/>
        <v>2832000</v>
      </c>
      <c r="I528" s="4" t="s">
        <v>623</v>
      </c>
      <c r="J528" s="25"/>
    </row>
    <row r="529" spans="1:10" s="38" customFormat="1" ht="24" customHeight="1">
      <c r="A529" s="14">
        <v>112</v>
      </c>
      <c r="B529" s="36" t="s">
        <v>468</v>
      </c>
      <c r="C529" s="14"/>
      <c r="D529" s="16" t="s">
        <v>255</v>
      </c>
      <c r="E529" s="14" t="s">
        <v>8</v>
      </c>
      <c r="F529" s="29">
        <v>10</v>
      </c>
      <c r="G529" s="9">
        <v>1280000</v>
      </c>
      <c r="H529" s="9">
        <f t="shared" si="24"/>
        <v>12800000</v>
      </c>
      <c r="I529" s="4" t="s">
        <v>623</v>
      </c>
      <c r="J529" s="25"/>
    </row>
    <row r="530" spans="1:10" s="24" customFormat="1" ht="24" customHeight="1">
      <c r="A530" s="14">
        <v>113</v>
      </c>
      <c r="B530" s="36" t="s">
        <v>335</v>
      </c>
      <c r="C530" s="14"/>
      <c r="D530" s="16" t="s">
        <v>255</v>
      </c>
      <c r="E530" s="14" t="s">
        <v>6</v>
      </c>
      <c r="F530" s="29">
        <v>16</v>
      </c>
      <c r="G530" s="9">
        <v>3220000</v>
      </c>
      <c r="H530" s="9">
        <f t="shared" si="24"/>
        <v>51520000</v>
      </c>
      <c r="I530" s="4" t="s">
        <v>623</v>
      </c>
      <c r="J530" s="25"/>
    </row>
    <row r="531" spans="1:10" s="24" customFormat="1" ht="24" customHeight="1">
      <c r="A531" s="14">
        <v>114</v>
      </c>
      <c r="B531" s="28" t="s">
        <v>792</v>
      </c>
      <c r="C531" s="14" t="s">
        <v>510</v>
      </c>
      <c r="D531" s="16" t="s">
        <v>255</v>
      </c>
      <c r="E531" s="14" t="s">
        <v>11</v>
      </c>
      <c r="F531" s="29">
        <v>2</v>
      </c>
      <c r="G531" s="9">
        <v>18480000</v>
      </c>
      <c r="H531" s="9">
        <f t="shared" si="24"/>
        <v>36960000</v>
      </c>
      <c r="I531" s="4" t="s">
        <v>623</v>
      </c>
      <c r="J531" s="25"/>
    </row>
    <row r="532" spans="1:10" s="24" customFormat="1" ht="24" customHeight="1">
      <c r="A532" s="14">
        <v>115</v>
      </c>
      <c r="B532" s="47" t="s">
        <v>608</v>
      </c>
      <c r="C532" s="14"/>
      <c r="D532" s="14" t="s">
        <v>293</v>
      </c>
      <c r="E532" s="14" t="s">
        <v>30</v>
      </c>
      <c r="F532" s="29">
        <v>1</v>
      </c>
      <c r="G532" s="9">
        <v>160000</v>
      </c>
      <c r="H532" s="9">
        <f t="shared" ref="H532" si="25">F532*G532</f>
        <v>160000</v>
      </c>
      <c r="I532" s="25" t="s">
        <v>622</v>
      </c>
      <c r="J532" s="25"/>
    </row>
    <row r="533" spans="1:10" s="30" customFormat="1" ht="24" customHeight="1">
      <c r="A533" s="14">
        <v>116</v>
      </c>
      <c r="B533" s="28" t="s">
        <v>793</v>
      </c>
      <c r="C533" s="14" t="s">
        <v>511</v>
      </c>
      <c r="D533" s="14" t="s">
        <v>248</v>
      </c>
      <c r="E533" s="14" t="s">
        <v>6</v>
      </c>
      <c r="F533" s="29">
        <v>2</v>
      </c>
      <c r="G533" s="9">
        <v>95000</v>
      </c>
      <c r="H533" s="9">
        <f t="shared" si="24"/>
        <v>190000</v>
      </c>
      <c r="I533" s="25" t="s">
        <v>622</v>
      </c>
      <c r="J533" s="25"/>
    </row>
    <row r="534" spans="1:10" s="83" customFormat="1" ht="24" customHeight="1">
      <c r="A534" s="14">
        <v>117</v>
      </c>
      <c r="B534" s="28" t="s">
        <v>794</v>
      </c>
      <c r="C534" s="53" t="s">
        <v>512</v>
      </c>
      <c r="D534" s="53" t="s">
        <v>248</v>
      </c>
      <c r="E534" s="53" t="s">
        <v>6</v>
      </c>
      <c r="F534" s="29">
        <v>2</v>
      </c>
      <c r="G534" s="9">
        <v>210000</v>
      </c>
      <c r="H534" s="9">
        <f t="shared" si="24"/>
        <v>420000</v>
      </c>
      <c r="I534" s="55" t="s">
        <v>623</v>
      </c>
      <c r="J534" s="82"/>
    </row>
    <row r="535" spans="1:10" s="24" customFormat="1" ht="24" customHeight="1">
      <c r="A535" s="14">
        <v>118</v>
      </c>
      <c r="B535" s="28" t="s">
        <v>795</v>
      </c>
      <c r="C535" s="14" t="s">
        <v>514</v>
      </c>
      <c r="D535" s="14" t="s">
        <v>331</v>
      </c>
      <c r="E535" s="14" t="s">
        <v>111</v>
      </c>
      <c r="F535" s="29">
        <v>2</v>
      </c>
      <c r="G535" s="9">
        <v>790000</v>
      </c>
      <c r="H535" s="9">
        <f t="shared" si="24"/>
        <v>1580000</v>
      </c>
      <c r="I535" s="4" t="s">
        <v>623</v>
      </c>
      <c r="J535" s="25"/>
    </row>
    <row r="536" spans="1:10" s="38" customFormat="1" ht="24" customHeight="1">
      <c r="A536" s="14">
        <v>119</v>
      </c>
      <c r="B536" s="28" t="s">
        <v>796</v>
      </c>
      <c r="C536" s="14" t="s">
        <v>513</v>
      </c>
      <c r="D536" s="14" t="s">
        <v>248</v>
      </c>
      <c r="E536" s="14" t="s">
        <v>30</v>
      </c>
      <c r="F536" s="29">
        <v>1</v>
      </c>
      <c r="G536" s="9">
        <v>1700000</v>
      </c>
      <c r="H536" s="9">
        <f t="shared" si="24"/>
        <v>1700000</v>
      </c>
      <c r="I536" s="4" t="s">
        <v>623</v>
      </c>
      <c r="J536" s="25"/>
    </row>
    <row r="537" spans="1:10" s="38" customFormat="1" ht="24" customHeight="1">
      <c r="A537" s="14">
        <v>120</v>
      </c>
      <c r="B537" s="28" t="s">
        <v>797</v>
      </c>
      <c r="C537" s="14" t="s">
        <v>515</v>
      </c>
      <c r="D537" s="14" t="s">
        <v>331</v>
      </c>
      <c r="E537" s="14" t="s">
        <v>30</v>
      </c>
      <c r="F537" s="29">
        <v>2</v>
      </c>
      <c r="G537" s="9">
        <v>1896000</v>
      </c>
      <c r="H537" s="9">
        <f t="shared" si="24"/>
        <v>3792000</v>
      </c>
      <c r="I537" s="4" t="s">
        <v>623</v>
      </c>
      <c r="J537" s="25"/>
    </row>
    <row r="538" spans="1:10" ht="24" customHeight="1">
      <c r="A538" s="14">
        <v>121</v>
      </c>
      <c r="B538" s="28" t="s">
        <v>336</v>
      </c>
      <c r="C538" s="14" t="s">
        <v>609</v>
      </c>
      <c r="D538" s="14" t="s">
        <v>308</v>
      </c>
      <c r="E538" s="14" t="s">
        <v>6</v>
      </c>
      <c r="F538" s="29">
        <v>8</v>
      </c>
      <c r="G538" s="9">
        <v>255000</v>
      </c>
      <c r="H538" s="9">
        <f t="shared" ref="H538:H545" si="26">SUM(F538*G538)</f>
        <v>2040000</v>
      </c>
      <c r="I538" s="84" t="s">
        <v>622</v>
      </c>
      <c r="J538" s="85" t="s">
        <v>626</v>
      </c>
    </row>
    <row r="539" spans="1:10" ht="24" customHeight="1">
      <c r="A539" s="14">
        <v>122</v>
      </c>
      <c r="B539" s="28" t="s">
        <v>337</v>
      </c>
      <c r="C539" s="14" t="s">
        <v>610</v>
      </c>
      <c r="D539" s="14" t="s">
        <v>331</v>
      </c>
      <c r="E539" s="14" t="s">
        <v>6</v>
      </c>
      <c r="F539" s="29">
        <v>4</v>
      </c>
      <c r="G539" s="9">
        <v>175000</v>
      </c>
      <c r="H539" s="9">
        <f t="shared" si="26"/>
        <v>700000</v>
      </c>
      <c r="I539" s="84" t="s">
        <v>622</v>
      </c>
      <c r="J539" s="85" t="s">
        <v>626</v>
      </c>
    </row>
    <row r="540" spans="1:10" ht="24" customHeight="1">
      <c r="A540" s="14">
        <v>123</v>
      </c>
      <c r="B540" s="28" t="s">
        <v>338</v>
      </c>
      <c r="C540" s="14"/>
      <c r="D540" s="14" t="s">
        <v>248</v>
      </c>
      <c r="E540" s="14" t="s">
        <v>6</v>
      </c>
      <c r="F540" s="29">
        <v>4</v>
      </c>
      <c r="G540" s="9">
        <v>180000</v>
      </c>
      <c r="H540" s="9">
        <f>SUM(F540*G540)</f>
        <v>720000</v>
      </c>
      <c r="I540" s="84" t="s">
        <v>622</v>
      </c>
      <c r="J540" s="85"/>
    </row>
    <row r="541" spans="1:10" ht="24" customHeight="1">
      <c r="A541" s="14">
        <v>124</v>
      </c>
      <c r="B541" s="28" t="s">
        <v>339</v>
      </c>
      <c r="C541" s="14" t="s">
        <v>602</v>
      </c>
      <c r="D541" s="14" t="s">
        <v>331</v>
      </c>
      <c r="E541" s="14" t="s">
        <v>6</v>
      </c>
      <c r="F541" s="29">
        <v>2</v>
      </c>
      <c r="G541" s="9">
        <v>975000</v>
      </c>
      <c r="H541" s="9">
        <f t="shared" si="26"/>
        <v>1950000</v>
      </c>
      <c r="I541" s="84" t="s">
        <v>622</v>
      </c>
      <c r="J541" s="85" t="s">
        <v>626</v>
      </c>
    </row>
    <row r="542" spans="1:10" ht="24" customHeight="1">
      <c r="A542" s="14">
        <v>125</v>
      </c>
      <c r="B542" s="28" t="s">
        <v>469</v>
      </c>
      <c r="C542" s="14" t="s">
        <v>602</v>
      </c>
      <c r="D542" s="14" t="s">
        <v>331</v>
      </c>
      <c r="E542" s="14" t="s">
        <v>6</v>
      </c>
      <c r="F542" s="29">
        <v>2</v>
      </c>
      <c r="G542" s="9">
        <v>5250000</v>
      </c>
      <c r="H542" s="9">
        <f t="shared" si="26"/>
        <v>10500000</v>
      </c>
      <c r="I542" s="84" t="s">
        <v>622</v>
      </c>
      <c r="J542" s="85" t="s">
        <v>626</v>
      </c>
    </row>
    <row r="543" spans="1:10" ht="24" customHeight="1">
      <c r="A543" s="14">
        <v>126</v>
      </c>
      <c r="B543" s="28" t="s">
        <v>470</v>
      </c>
      <c r="C543" s="14" t="s">
        <v>602</v>
      </c>
      <c r="D543" s="14" t="s">
        <v>331</v>
      </c>
      <c r="E543" s="14" t="s">
        <v>6</v>
      </c>
      <c r="F543" s="29">
        <v>2</v>
      </c>
      <c r="G543" s="9">
        <v>4500000</v>
      </c>
      <c r="H543" s="9">
        <f t="shared" si="26"/>
        <v>9000000</v>
      </c>
      <c r="I543" s="84" t="s">
        <v>622</v>
      </c>
      <c r="J543" s="85" t="s">
        <v>626</v>
      </c>
    </row>
    <row r="544" spans="1:10" ht="24" customHeight="1">
      <c r="A544" s="14">
        <v>127</v>
      </c>
      <c r="B544" s="28" t="s">
        <v>612</v>
      </c>
      <c r="C544" s="80" t="s">
        <v>611</v>
      </c>
      <c r="D544" s="14" t="s">
        <v>248</v>
      </c>
      <c r="E544" s="14" t="s">
        <v>30</v>
      </c>
      <c r="F544" s="29">
        <v>1</v>
      </c>
      <c r="G544" s="9">
        <v>12500000</v>
      </c>
      <c r="H544" s="9">
        <f t="shared" ref="H544" si="27">SUM(F544*G544)</f>
        <v>12500000</v>
      </c>
      <c r="I544" s="84" t="s">
        <v>623</v>
      </c>
      <c r="J544" s="25"/>
    </row>
    <row r="545" spans="1:10" ht="24" customHeight="1">
      <c r="A545" s="14">
        <v>128</v>
      </c>
      <c r="B545" s="28" t="s">
        <v>340</v>
      </c>
      <c r="C545" s="14" t="s">
        <v>613</v>
      </c>
      <c r="D545" s="14" t="s">
        <v>255</v>
      </c>
      <c r="E545" s="14" t="s">
        <v>700</v>
      </c>
      <c r="F545" s="29">
        <v>1</v>
      </c>
      <c r="G545" s="9">
        <v>23000000</v>
      </c>
      <c r="H545" s="9">
        <f t="shared" si="26"/>
        <v>23000000</v>
      </c>
      <c r="I545" s="84" t="s">
        <v>623</v>
      </c>
      <c r="J545" s="25"/>
    </row>
    <row r="546" spans="1:10" ht="24" customHeight="1">
      <c r="A546" s="14">
        <v>129</v>
      </c>
      <c r="B546" s="13" t="s">
        <v>685</v>
      </c>
      <c r="C546" s="15"/>
      <c r="D546" s="17" t="s">
        <v>678</v>
      </c>
      <c r="E546" s="16" t="s">
        <v>364</v>
      </c>
      <c r="F546" s="86">
        <v>1700</v>
      </c>
      <c r="G546" s="8">
        <v>22000</v>
      </c>
      <c r="H546" s="9">
        <f>F546*G546</f>
        <v>37400000</v>
      </c>
      <c r="I546" s="5"/>
      <c r="J546" s="5"/>
    </row>
    <row r="547" spans="1:10" ht="24" customHeight="1">
      <c r="A547" s="14">
        <v>130</v>
      </c>
      <c r="B547" s="13" t="s">
        <v>686</v>
      </c>
      <c r="C547" s="15"/>
      <c r="D547" s="18" t="s">
        <v>678</v>
      </c>
      <c r="E547" s="16" t="s">
        <v>364</v>
      </c>
      <c r="F547" s="63">
        <v>790</v>
      </c>
      <c r="G547" s="8">
        <v>24000</v>
      </c>
      <c r="H547" s="9">
        <f>F547*G547</f>
        <v>18960000</v>
      </c>
      <c r="I547" s="5"/>
      <c r="J547" s="5"/>
    </row>
    <row r="548" spans="1:10" ht="24" customHeight="1">
      <c r="A548" s="14">
        <v>131</v>
      </c>
      <c r="B548" s="15" t="s">
        <v>687</v>
      </c>
      <c r="C548" s="15"/>
      <c r="D548" s="18" t="s">
        <v>678</v>
      </c>
      <c r="E548" s="16" t="s">
        <v>364</v>
      </c>
      <c r="F548" s="63">
        <v>200</v>
      </c>
      <c r="G548" s="8">
        <v>30000</v>
      </c>
      <c r="H548" s="8">
        <f>F548*G548</f>
        <v>6000000</v>
      </c>
      <c r="I548" s="2"/>
      <c r="J548" s="5"/>
    </row>
  </sheetData>
  <autoFilter ref="A4:J548"/>
  <mergeCells count="2">
    <mergeCell ref="A1:J2"/>
    <mergeCell ref="A3:J3"/>
  </mergeCells>
  <phoneticPr fontId="8" type="noConversion"/>
  <conditionalFormatting sqref="C108:C110">
    <cfRule type="duplicateValues" dxfId="9" priority="22"/>
  </conditionalFormatting>
  <conditionalFormatting sqref="C236:C237">
    <cfRule type="duplicateValues" dxfId="8" priority="21"/>
  </conditionalFormatting>
  <conditionalFormatting sqref="C238:C240">
    <cfRule type="duplicateValues" dxfId="7" priority="20"/>
  </conditionalFormatting>
  <conditionalFormatting sqref="C379">
    <cfRule type="duplicateValues" dxfId="6" priority="14"/>
  </conditionalFormatting>
  <conditionalFormatting sqref="C415:C416">
    <cfRule type="duplicateValues" dxfId="5" priority="6"/>
  </conditionalFormatting>
  <conditionalFormatting sqref="B106:B107">
    <cfRule type="duplicateValues" dxfId="4" priority="5"/>
  </conditionalFormatting>
  <conditionalFormatting sqref="B108:B110">
    <cfRule type="duplicateValues" dxfId="3" priority="4"/>
  </conditionalFormatting>
  <conditionalFormatting sqref="B239:B240">
    <cfRule type="duplicateValues" dxfId="2" priority="3"/>
  </conditionalFormatting>
  <conditionalFormatting sqref="B379">
    <cfRule type="duplicateValues" dxfId="1" priority="2"/>
  </conditionalFormatting>
  <conditionalFormatting sqref="B415:B416">
    <cfRule type="duplicateValues" dxfId="0" priority="1"/>
  </conditionalFormatting>
  <hyperlinks>
    <hyperlink ref="B13" r:id="rId1" tooltip="8-Port 10/100Mbps Switch DAHUA DH-PFS3008-8ET-L" display="https://www.sieuthivienthong.com/8-port-10100mbps-switch-dahua-dh-pfs3008-8et-l-46624.html"/>
  </hyperlinks>
  <printOptions horizontalCentered="1"/>
  <pageMargins left="0.25" right="0.25" top="0.6" bottom="0.6" header="0.3" footer="0.3"/>
  <pageSetup paperSize="9" scale="86" orientation="portrait" r:id="rId2"/>
  <headerFooter differentFirst="1" scaleWithDoc="0" alignWithMargins="0">
    <oddHeader>&amp;C&amp;P</oddHeader>
  </headerFooter>
  <drawing r:id="rId3"/>
  <legacyDrawing r:id="rId4"/>
  <oleObjects>
    <mc:AlternateContent xmlns:mc="http://schemas.openxmlformats.org/markup-compatibility/2006">
      <mc:Choice Requires="x14">
        <oleObject progId="Equation.3" shapeId="2" r:id="rId5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193" r:id="rId5"/>
      </mc:Fallback>
    </mc:AlternateContent>
    <mc:AlternateContent xmlns:mc="http://schemas.openxmlformats.org/markup-compatibility/2006">
      <mc:Choice Requires="x14">
        <oleObject progId="Equation.3" shapeId="3" r:id="rId7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194" r:id="rId7"/>
      </mc:Fallback>
    </mc:AlternateContent>
    <mc:AlternateContent xmlns:mc="http://schemas.openxmlformats.org/markup-compatibility/2006">
      <mc:Choice Requires="x14">
        <oleObject progId="Equation.3" shapeId="4" r:id="rId8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195" r:id="rId8"/>
      </mc:Fallback>
    </mc:AlternateContent>
    <mc:AlternateContent xmlns:mc="http://schemas.openxmlformats.org/markup-compatibility/2006">
      <mc:Choice Requires="x14">
        <oleObject progId="Equation.3" shapeId="5" r:id="rId9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196" r:id="rId9"/>
      </mc:Fallback>
    </mc:AlternateContent>
    <mc:AlternateContent xmlns:mc="http://schemas.openxmlformats.org/markup-compatibility/2006">
      <mc:Choice Requires="x14">
        <oleObject progId="Equation.3" shapeId="6" r:id="rId1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197" r:id="rId10"/>
      </mc:Fallback>
    </mc:AlternateContent>
    <mc:AlternateContent xmlns:mc="http://schemas.openxmlformats.org/markup-compatibility/2006">
      <mc:Choice Requires="x14">
        <oleObject progId="Equation.3" shapeId="7" r:id="rId1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198" r:id="rId11"/>
      </mc:Fallback>
    </mc:AlternateContent>
    <mc:AlternateContent xmlns:mc="http://schemas.openxmlformats.org/markup-compatibility/2006">
      <mc:Choice Requires="x14">
        <oleObject progId="Equation.3" shapeId="8" r:id="rId12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199" r:id="rId12"/>
      </mc:Fallback>
    </mc:AlternateContent>
    <mc:AlternateContent xmlns:mc="http://schemas.openxmlformats.org/markup-compatibility/2006">
      <mc:Choice Requires="x14">
        <oleObject progId="Equation.3" shapeId="9" r:id="rId13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00" r:id="rId13"/>
      </mc:Fallback>
    </mc:AlternateContent>
    <mc:AlternateContent xmlns:mc="http://schemas.openxmlformats.org/markup-compatibility/2006">
      <mc:Choice Requires="x14">
        <oleObject progId="Equation.3" shapeId="10" r:id="rId1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01" r:id="rId14"/>
      </mc:Fallback>
    </mc:AlternateContent>
    <mc:AlternateContent xmlns:mc="http://schemas.openxmlformats.org/markup-compatibility/2006">
      <mc:Choice Requires="x14">
        <oleObject progId="Equation.3" shapeId="11" r:id="rId1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02" r:id="rId15"/>
      </mc:Fallback>
    </mc:AlternateContent>
    <mc:AlternateContent xmlns:mc="http://schemas.openxmlformats.org/markup-compatibility/2006">
      <mc:Choice Requires="x14">
        <oleObject progId="Equation.3" shapeId="12" r:id="rId16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203" r:id="rId16"/>
      </mc:Fallback>
    </mc:AlternateContent>
    <mc:AlternateContent xmlns:mc="http://schemas.openxmlformats.org/markup-compatibility/2006">
      <mc:Choice Requires="x14">
        <oleObject progId="Equation.3" shapeId="13" r:id="rId17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204" r:id="rId17"/>
      </mc:Fallback>
    </mc:AlternateContent>
    <mc:AlternateContent xmlns:mc="http://schemas.openxmlformats.org/markup-compatibility/2006">
      <mc:Choice Requires="x14">
        <oleObject progId="Equation.3" shapeId="14" r:id="rId18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05" r:id="rId18"/>
      </mc:Fallback>
    </mc:AlternateContent>
    <mc:AlternateContent xmlns:mc="http://schemas.openxmlformats.org/markup-compatibility/2006">
      <mc:Choice Requires="x14">
        <oleObject progId="Equation.3" shapeId="15" r:id="rId19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06" r:id="rId19"/>
      </mc:Fallback>
    </mc:AlternateContent>
    <mc:AlternateContent xmlns:mc="http://schemas.openxmlformats.org/markup-compatibility/2006">
      <mc:Choice Requires="x14">
        <oleObject progId="Equation.3" shapeId="16" r:id="rId2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07" r:id="rId20"/>
      </mc:Fallback>
    </mc:AlternateContent>
    <mc:AlternateContent xmlns:mc="http://schemas.openxmlformats.org/markup-compatibility/2006">
      <mc:Choice Requires="x14">
        <oleObject progId="Equation.3" shapeId="17" r:id="rId2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08" r:id="rId21"/>
      </mc:Fallback>
    </mc:AlternateContent>
    <mc:AlternateContent xmlns:mc="http://schemas.openxmlformats.org/markup-compatibility/2006">
      <mc:Choice Requires="x14">
        <oleObject progId="Equation.3" shapeId="18" r:id="rId22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09" r:id="rId22"/>
      </mc:Fallback>
    </mc:AlternateContent>
    <mc:AlternateContent xmlns:mc="http://schemas.openxmlformats.org/markup-compatibility/2006">
      <mc:Choice Requires="x14">
        <oleObject progId="Equation.3" shapeId="19" r:id="rId23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10" r:id="rId23"/>
      </mc:Fallback>
    </mc:AlternateContent>
    <mc:AlternateContent xmlns:mc="http://schemas.openxmlformats.org/markup-compatibility/2006">
      <mc:Choice Requires="x14">
        <oleObject progId="Equation.3" shapeId="20" r:id="rId2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11" r:id="rId24"/>
      </mc:Fallback>
    </mc:AlternateContent>
    <mc:AlternateContent xmlns:mc="http://schemas.openxmlformats.org/markup-compatibility/2006">
      <mc:Choice Requires="x14">
        <oleObject progId="Equation.3" shapeId="21" r:id="rId2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12" r:id="rId25"/>
      </mc:Fallback>
    </mc:AlternateContent>
    <mc:AlternateContent xmlns:mc="http://schemas.openxmlformats.org/markup-compatibility/2006">
      <mc:Choice Requires="x14">
        <oleObject progId="Equation.3" shapeId="22" r:id="rId26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213" r:id="rId26"/>
      </mc:Fallback>
    </mc:AlternateContent>
    <mc:AlternateContent xmlns:mc="http://schemas.openxmlformats.org/markup-compatibility/2006">
      <mc:Choice Requires="x14">
        <oleObject progId="Equation.3" shapeId="23" r:id="rId27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214" r:id="rId27"/>
      </mc:Fallback>
    </mc:AlternateContent>
    <mc:AlternateContent xmlns:mc="http://schemas.openxmlformats.org/markup-compatibility/2006">
      <mc:Choice Requires="x14">
        <oleObject progId="Equation.3" shapeId="24" r:id="rId28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15" r:id="rId28"/>
      </mc:Fallback>
    </mc:AlternateContent>
    <mc:AlternateContent xmlns:mc="http://schemas.openxmlformats.org/markup-compatibility/2006">
      <mc:Choice Requires="x14">
        <oleObject progId="Equation.3" shapeId="25" r:id="rId29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16" r:id="rId29"/>
      </mc:Fallback>
    </mc:AlternateContent>
    <mc:AlternateContent xmlns:mc="http://schemas.openxmlformats.org/markup-compatibility/2006">
      <mc:Choice Requires="x14">
        <oleObject progId="Equation.3" shapeId="26" r:id="rId3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17" r:id="rId30"/>
      </mc:Fallback>
    </mc:AlternateContent>
    <mc:AlternateContent xmlns:mc="http://schemas.openxmlformats.org/markup-compatibility/2006">
      <mc:Choice Requires="x14">
        <oleObject progId="Equation.3" shapeId="27" r:id="rId3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18" r:id="rId31"/>
      </mc:Fallback>
    </mc:AlternateContent>
    <mc:AlternateContent xmlns:mc="http://schemas.openxmlformats.org/markup-compatibility/2006">
      <mc:Choice Requires="x14">
        <oleObject progId="Equation.3" shapeId="28" r:id="rId32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19" r:id="rId32"/>
      </mc:Fallback>
    </mc:AlternateContent>
    <mc:AlternateContent xmlns:mc="http://schemas.openxmlformats.org/markup-compatibility/2006">
      <mc:Choice Requires="x14">
        <oleObject progId="Equation.3" shapeId="29" r:id="rId33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20" r:id="rId33"/>
      </mc:Fallback>
    </mc:AlternateContent>
    <mc:AlternateContent xmlns:mc="http://schemas.openxmlformats.org/markup-compatibility/2006">
      <mc:Choice Requires="x14">
        <oleObject progId="Equation.3" shapeId="30" r:id="rId3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21" r:id="rId34"/>
      </mc:Fallback>
    </mc:AlternateContent>
    <mc:AlternateContent xmlns:mc="http://schemas.openxmlformats.org/markup-compatibility/2006">
      <mc:Choice Requires="x14">
        <oleObject progId="Equation.3" shapeId="31" r:id="rId3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22" r:id="rId35"/>
      </mc:Fallback>
    </mc:AlternateContent>
    <mc:AlternateContent xmlns:mc="http://schemas.openxmlformats.org/markup-compatibility/2006">
      <mc:Choice Requires="x14">
        <oleObject progId="Equation.3" shapeId="32" r:id="rId36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224" r:id="rId36"/>
      </mc:Fallback>
    </mc:AlternateContent>
    <mc:AlternateContent xmlns:mc="http://schemas.openxmlformats.org/markup-compatibility/2006">
      <mc:Choice Requires="x14">
        <oleObject progId="Equation.3" shapeId="33" r:id="rId37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25" r:id="rId37"/>
      </mc:Fallback>
    </mc:AlternateContent>
    <mc:AlternateContent xmlns:mc="http://schemas.openxmlformats.org/markup-compatibility/2006">
      <mc:Choice Requires="x14">
        <oleObject progId="Equation.3" shapeId="34" r:id="rId38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26" r:id="rId38"/>
      </mc:Fallback>
    </mc:AlternateContent>
    <mc:AlternateContent xmlns:mc="http://schemas.openxmlformats.org/markup-compatibility/2006">
      <mc:Choice Requires="x14">
        <oleObject progId="Equation.3" shapeId="35" r:id="rId39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27" r:id="rId39"/>
      </mc:Fallback>
    </mc:AlternateContent>
    <mc:AlternateContent xmlns:mc="http://schemas.openxmlformats.org/markup-compatibility/2006">
      <mc:Choice Requires="x14">
        <oleObject progId="Equation.3" shapeId="36" r:id="rId4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228" r:id="rId40"/>
      </mc:Fallback>
    </mc:AlternateContent>
    <mc:AlternateContent xmlns:mc="http://schemas.openxmlformats.org/markup-compatibility/2006">
      <mc:Choice Requires="x14">
        <oleObject progId="Equation.3" shapeId="37" r:id="rId41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29" r:id="rId41"/>
      </mc:Fallback>
    </mc:AlternateContent>
    <mc:AlternateContent xmlns:mc="http://schemas.openxmlformats.org/markup-compatibility/2006">
      <mc:Choice Requires="x14">
        <oleObject progId="Equation.3" shapeId="38" r:id="rId42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31" r:id="rId42"/>
      </mc:Fallback>
    </mc:AlternateContent>
    <mc:AlternateContent xmlns:mc="http://schemas.openxmlformats.org/markup-compatibility/2006">
      <mc:Choice Requires="x14">
        <oleObject progId="Equation.3" shapeId="39" r:id="rId43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232" r:id="rId43"/>
      </mc:Fallback>
    </mc:AlternateContent>
    <mc:AlternateContent xmlns:mc="http://schemas.openxmlformats.org/markup-compatibility/2006">
      <mc:Choice Requires="x14">
        <oleObject progId="Equation.3" shapeId="40" r:id="rId44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240" r:id="rId44"/>
      </mc:Fallback>
    </mc:AlternateContent>
    <mc:AlternateContent xmlns:mc="http://schemas.openxmlformats.org/markup-compatibility/2006">
      <mc:Choice Requires="x14">
        <oleObject progId="Equation.3" shapeId="41" r:id="rId45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241" r:id="rId45"/>
      </mc:Fallback>
    </mc:AlternateContent>
    <mc:AlternateContent xmlns:mc="http://schemas.openxmlformats.org/markup-compatibility/2006">
      <mc:Choice Requires="x14">
        <oleObject progId="Equation.3" shapeId="42" r:id="rId46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242" r:id="rId46"/>
      </mc:Fallback>
    </mc:AlternateContent>
    <mc:AlternateContent xmlns:mc="http://schemas.openxmlformats.org/markup-compatibility/2006">
      <mc:Choice Requires="x14">
        <oleObject progId="Equation.3" shapeId="43" r:id="rId47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243" r:id="rId47"/>
      </mc:Fallback>
    </mc:AlternateContent>
    <mc:AlternateContent xmlns:mc="http://schemas.openxmlformats.org/markup-compatibility/2006">
      <mc:Choice Requires="x14">
        <oleObject progId="Equation.3" shapeId="44" r:id="rId48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244" r:id="rId48"/>
      </mc:Fallback>
    </mc:AlternateContent>
    <mc:AlternateContent xmlns:mc="http://schemas.openxmlformats.org/markup-compatibility/2006">
      <mc:Choice Requires="x14">
        <oleObject progId="Equation.3" shapeId="8304" r:id="rId49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304" r:id="rId49"/>
      </mc:Fallback>
    </mc:AlternateContent>
    <mc:AlternateContent xmlns:mc="http://schemas.openxmlformats.org/markup-compatibility/2006">
      <mc:Choice Requires="x14">
        <oleObject progId="Equation.3" shapeId="8305" r:id="rId50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305" r:id="rId50"/>
      </mc:Fallback>
    </mc:AlternateContent>
    <mc:AlternateContent xmlns:mc="http://schemas.openxmlformats.org/markup-compatibility/2006">
      <mc:Choice Requires="x14">
        <oleObject progId="Equation.3" shapeId="8306" r:id="rId51">
          <objectPr defaultSize="0" autoPict="0" altText="" r:id="rId6">
            <anchor moveWithCells="1" sizeWithCells="1">
              <from>
                <xdr:col>1</xdr:col>
                <xdr:colOff>0</xdr:colOff>
                <xdr:row>353</xdr:row>
                <xdr:rowOff>304800</xdr:rowOff>
              </from>
              <to>
                <xdr:col>1</xdr:col>
                <xdr:colOff>160020</xdr:colOff>
                <xdr:row>354</xdr:row>
                <xdr:rowOff>7620</xdr:rowOff>
              </to>
            </anchor>
          </objectPr>
        </oleObject>
      </mc:Choice>
      <mc:Fallback>
        <oleObject progId="Equation.3" shapeId="8306" r:id="rId51"/>
      </mc:Fallback>
    </mc:AlternateContent>
    <mc:AlternateContent xmlns:mc="http://schemas.openxmlformats.org/markup-compatibility/2006">
      <mc:Choice Requires="x14">
        <oleObject progId="Equation.3" shapeId="8317" r:id="rId52">
          <objectPr defaultSize="0" autoPict="0" altText="" r:id="rId6">
            <anchor moveWithCells="1" sizeWithCells="1">
              <from>
                <xdr:col>1</xdr:col>
                <xdr:colOff>45720</xdr:colOff>
                <xdr:row>353</xdr:row>
                <xdr:rowOff>304800</xdr:rowOff>
              </from>
              <to>
                <xdr:col>1</xdr:col>
                <xdr:colOff>213360</xdr:colOff>
                <xdr:row>354</xdr:row>
                <xdr:rowOff>7620</xdr:rowOff>
              </to>
            </anchor>
          </objectPr>
        </oleObject>
      </mc:Choice>
      <mc:Fallback>
        <oleObject progId="Equation.3" shapeId="8317" r:id="rId52"/>
      </mc:Fallback>
    </mc:AlternateContent>
    <mc:AlternateContent xmlns:mc="http://schemas.openxmlformats.org/markup-compatibility/2006">
      <mc:Choice Requires="x14">
        <oleObject progId="Equation.3" shapeId="8318" r:id="rId53">
          <objectPr defaultSize="0" autoPict="0" r:id="rId6">
            <anchor moveWithCells="1" sizeWithCells="1">
              <from>
                <xdr:col>1</xdr:col>
                <xdr:colOff>45720</xdr:colOff>
                <xdr:row>363</xdr:row>
                <xdr:rowOff>0</xdr:rowOff>
              </from>
              <to>
                <xdr:col>1</xdr:col>
                <xdr:colOff>213360</xdr:colOff>
                <xdr:row>363</xdr:row>
                <xdr:rowOff>0</xdr:rowOff>
              </to>
            </anchor>
          </objectPr>
        </oleObject>
      </mc:Choice>
      <mc:Fallback>
        <oleObject progId="Equation.3" shapeId="8318" r:id="rId53"/>
      </mc:Fallback>
    </mc:AlternateContent>
    <mc:AlternateContent xmlns:mc="http://schemas.openxmlformats.org/markup-compatibility/2006">
      <mc:Choice Requires="x14">
        <oleObject progId="Equation.3" shapeId="8319" r:id="rId54">
          <objectPr defaultSize="0" autoPict="0" r:id="rId55">
            <anchor moveWithCells="1" sizeWithCells="1">
              <from>
                <xdr:col>1</xdr:col>
                <xdr:colOff>0</xdr:colOff>
                <xdr:row>363</xdr:row>
                <xdr:rowOff>0</xdr:rowOff>
              </from>
              <to>
                <xdr:col>1</xdr:col>
                <xdr:colOff>121920</xdr:colOff>
                <xdr:row>363</xdr:row>
                <xdr:rowOff>0</xdr:rowOff>
              </to>
            </anchor>
          </objectPr>
        </oleObject>
      </mc:Choice>
      <mc:Fallback>
        <oleObject progId="Equation.3" shapeId="8319" r:id="rId54"/>
      </mc:Fallback>
    </mc:AlternateContent>
    <mc:AlternateContent xmlns:mc="http://schemas.openxmlformats.org/markup-compatibility/2006">
      <mc:Choice Requires="x14">
        <oleObject progId="Equation.3" shapeId="8192" r:id="rId56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192" r:id="rId56"/>
      </mc:Fallback>
    </mc:AlternateContent>
    <mc:AlternateContent xmlns:mc="http://schemas.openxmlformats.org/markup-compatibility/2006">
      <mc:Choice Requires="x14">
        <oleObject progId="Equation.3" shapeId="8260" r:id="rId57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260" r:id="rId57"/>
      </mc:Fallback>
    </mc:AlternateContent>
    <mc:AlternateContent xmlns:mc="http://schemas.openxmlformats.org/markup-compatibility/2006">
      <mc:Choice Requires="x14">
        <oleObject progId="Equation.3" shapeId="57" r:id="rId58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328" r:id="rId58"/>
      </mc:Fallback>
    </mc:AlternateContent>
    <mc:AlternateContent xmlns:mc="http://schemas.openxmlformats.org/markup-compatibility/2006">
      <mc:Choice Requires="x14">
        <oleObject progId="Equation.3" shapeId="8329" r:id="rId59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329" r:id="rId59"/>
      </mc:Fallback>
    </mc:AlternateContent>
    <mc:AlternateContent xmlns:mc="http://schemas.openxmlformats.org/markup-compatibility/2006">
      <mc:Choice Requires="x14">
        <oleObject progId="Equation.3" shapeId="8330" r:id="rId6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30" r:id="rId60"/>
      </mc:Fallback>
    </mc:AlternateContent>
    <mc:AlternateContent xmlns:mc="http://schemas.openxmlformats.org/markup-compatibility/2006">
      <mc:Choice Requires="x14">
        <oleObject progId="Equation.3" shapeId="8331" r:id="rId6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31" r:id="rId61"/>
      </mc:Fallback>
    </mc:AlternateContent>
    <mc:AlternateContent xmlns:mc="http://schemas.openxmlformats.org/markup-compatibility/2006">
      <mc:Choice Requires="x14">
        <oleObject progId="Equation.3" shapeId="8332" r:id="rId62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32" r:id="rId62"/>
      </mc:Fallback>
    </mc:AlternateContent>
    <mc:AlternateContent xmlns:mc="http://schemas.openxmlformats.org/markup-compatibility/2006">
      <mc:Choice Requires="x14">
        <oleObject progId="Equation.3" shapeId="8333" r:id="rId63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33" r:id="rId63"/>
      </mc:Fallback>
    </mc:AlternateContent>
    <mc:AlternateContent xmlns:mc="http://schemas.openxmlformats.org/markup-compatibility/2006">
      <mc:Choice Requires="x14">
        <oleObject progId="Equation.3" shapeId="8334" r:id="rId6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34" r:id="rId64"/>
      </mc:Fallback>
    </mc:AlternateContent>
    <mc:AlternateContent xmlns:mc="http://schemas.openxmlformats.org/markup-compatibility/2006">
      <mc:Choice Requires="x14">
        <oleObject progId="Equation.3" shapeId="8335" r:id="rId6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35" r:id="rId65"/>
      </mc:Fallback>
    </mc:AlternateContent>
    <mc:AlternateContent xmlns:mc="http://schemas.openxmlformats.org/markup-compatibility/2006">
      <mc:Choice Requires="x14">
        <oleObject progId="Equation.3" shapeId="8336" r:id="rId66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36" r:id="rId66"/>
      </mc:Fallback>
    </mc:AlternateContent>
    <mc:AlternateContent xmlns:mc="http://schemas.openxmlformats.org/markup-compatibility/2006">
      <mc:Choice Requires="x14">
        <oleObject progId="Equation.3" shapeId="8337" r:id="rId67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37" r:id="rId67"/>
      </mc:Fallback>
    </mc:AlternateContent>
    <mc:AlternateContent xmlns:mc="http://schemas.openxmlformats.org/markup-compatibility/2006">
      <mc:Choice Requires="x14">
        <oleObject progId="Equation.3" shapeId="8338" r:id="rId68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338" r:id="rId68"/>
      </mc:Fallback>
    </mc:AlternateContent>
    <mc:AlternateContent xmlns:mc="http://schemas.openxmlformats.org/markup-compatibility/2006">
      <mc:Choice Requires="x14">
        <oleObject progId="Equation.3" shapeId="8339" r:id="rId69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339" r:id="rId69"/>
      </mc:Fallback>
    </mc:AlternateContent>
    <mc:AlternateContent xmlns:mc="http://schemas.openxmlformats.org/markup-compatibility/2006">
      <mc:Choice Requires="x14">
        <oleObject progId="Equation.3" shapeId="8340" r:id="rId7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40" r:id="rId70"/>
      </mc:Fallback>
    </mc:AlternateContent>
    <mc:AlternateContent xmlns:mc="http://schemas.openxmlformats.org/markup-compatibility/2006">
      <mc:Choice Requires="x14">
        <oleObject progId="Equation.3" shapeId="8341" r:id="rId7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41" r:id="rId71"/>
      </mc:Fallback>
    </mc:AlternateContent>
    <mc:AlternateContent xmlns:mc="http://schemas.openxmlformats.org/markup-compatibility/2006">
      <mc:Choice Requires="x14">
        <oleObject progId="Equation.3" shapeId="8342" r:id="rId72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42" r:id="rId72"/>
      </mc:Fallback>
    </mc:AlternateContent>
    <mc:AlternateContent xmlns:mc="http://schemas.openxmlformats.org/markup-compatibility/2006">
      <mc:Choice Requires="x14">
        <oleObject progId="Equation.3" shapeId="8343" r:id="rId73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43" r:id="rId73"/>
      </mc:Fallback>
    </mc:AlternateContent>
    <mc:AlternateContent xmlns:mc="http://schemas.openxmlformats.org/markup-compatibility/2006">
      <mc:Choice Requires="x14">
        <oleObject progId="Equation.3" shapeId="8344" r:id="rId7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44" r:id="rId74"/>
      </mc:Fallback>
    </mc:AlternateContent>
    <mc:AlternateContent xmlns:mc="http://schemas.openxmlformats.org/markup-compatibility/2006">
      <mc:Choice Requires="x14">
        <oleObject progId="Equation.3" shapeId="8345" r:id="rId7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45" r:id="rId75"/>
      </mc:Fallback>
    </mc:AlternateContent>
    <mc:AlternateContent xmlns:mc="http://schemas.openxmlformats.org/markup-compatibility/2006">
      <mc:Choice Requires="x14">
        <oleObject progId="Equation.3" shapeId="8346" r:id="rId76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46" r:id="rId76"/>
      </mc:Fallback>
    </mc:AlternateContent>
    <mc:AlternateContent xmlns:mc="http://schemas.openxmlformats.org/markup-compatibility/2006">
      <mc:Choice Requires="x14">
        <oleObject progId="Equation.3" shapeId="8347" r:id="rId77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47" r:id="rId77"/>
      </mc:Fallback>
    </mc:AlternateContent>
    <mc:AlternateContent xmlns:mc="http://schemas.openxmlformats.org/markup-compatibility/2006">
      <mc:Choice Requires="x14">
        <oleObject progId="Equation.3" shapeId="8348" r:id="rId78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348" r:id="rId78"/>
      </mc:Fallback>
    </mc:AlternateContent>
    <mc:AlternateContent xmlns:mc="http://schemas.openxmlformats.org/markup-compatibility/2006">
      <mc:Choice Requires="x14">
        <oleObject progId="Equation.3" shapeId="8349" r:id="rId79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349" r:id="rId79"/>
      </mc:Fallback>
    </mc:AlternateContent>
    <mc:AlternateContent xmlns:mc="http://schemas.openxmlformats.org/markup-compatibility/2006">
      <mc:Choice Requires="x14">
        <oleObject progId="Equation.3" shapeId="8350" r:id="rId8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50" r:id="rId80"/>
      </mc:Fallback>
    </mc:AlternateContent>
    <mc:AlternateContent xmlns:mc="http://schemas.openxmlformats.org/markup-compatibility/2006">
      <mc:Choice Requires="x14">
        <oleObject progId="Equation.3" shapeId="8351" r:id="rId8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51" r:id="rId81"/>
      </mc:Fallback>
    </mc:AlternateContent>
    <mc:AlternateContent xmlns:mc="http://schemas.openxmlformats.org/markup-compatibility/2006">
      <mc:Choice Requires="x14">
        <oleObject progId="Equation.3" shapeId="8352" r:id="rId82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52" r:id="rId82"/>
      </mc:Fallback>
    </mc:AlternateContent>
    <mc:AlternateContent xmlns:mc="http://schemas.openxmlformats.org/markup-compatibility/2006">
      <mc:Choice Requires="x14">
        <oleObject progId="Equation.3" shapeId="8353" r:id="rId83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53" r:id="rId83"/>
      </mc:Fallback>
    </mc:AlternateContent>
    <mc:AlternateContent xmlns:mc="http://schemas.openxmlformats.org/markup-compatibility/2006">
      <mc:Choice Requires="x14">
        <oleObject progId="Equation.3" shapeId="8354" r:id="rId8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54" r:id="rId84"/>
      </mc:Fallback>
    </mc:AlternateContent>
    <mc:AlternateContent xmlns:mc="http://schemas.openxmlformats.org/markup-compatibility/2006">
      <mc:Choice Requires="x14">
        <oleObject progId="Equation.3" shapeId="8355" r:id="rId8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55" r:id="rId85"/>
      </mc:Fallback>
    </mc:AlternateContent>
    <mc:AlternateContent xmlns:mc="http://schemas.openxmlformats.org/markup-compatibility/2006">
      <mc:Choice Requires="x14">
        <oleObject progId="Equation.3" shapeId="8356" r:id="rId86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56" r:id="rId86"/>
      </mc:Fallback>
    </mc:AlternateContent>
    <mc:AlternateContent xmlns:mc="http://schemas.openxmlformats.org/markup-compatibility/2006">
      <mc:Choice Requires="x14">
        <oleObject progId="Equation.3" shapeId="8357" r:id="rId87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57" r:id="rId87"/>
      </mc:Fallback>
    </mc:AlternateContent>
    <mc:AlternateContent xmlns:mc="http://schemas.openxmlformats.org/markup-compatibility/2006">
      <mc:Choice Requires="x14">
        <oleObject progId="Equation.3" shapeId="8358" r:id="rId88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358" r:id="rId88"/>
      </mc:Fallback>
    </mc:AlternateContent>
    <mc:AlternateContent xmlns:mc="http://schemas.openxmlformats.org/markup-compatibility/2006">
      <mc:Choice Requires="x14">
        <oleObject progId="Equation.3" shapeId="8359" r:id="rId89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59" r:id="rId89"/>
      </mc:Fallback>
    </mc:AlternateContent>
    <mc:AlternateContent xmlns:mc="http://schemas.openxmlformats.org/markup-compatibility/2006">
      <mc:Choice Requires="x14">
        <oleObject progId="Equation.3" shapeId="8360" r:id="rId9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60" r:id="rId90"/>
      </mc:Fallback>
    </mc:AlternateContent>
    <mc:AlternateContent xmlns:mc="http://schemas.openxmlformats.org/markup-compatibility/2006">
      <mc:Choice Requires="x14">
        <oleObject progId="Equation.3" shapeId="8361" r:id="rId9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61" r:id="rId91"/>
      </mc:Fallback>
    </mc:AlternateContent>
    <mc:AlternateContent xmlns:mc="http://schemas.openxmlformats.org/markup-compatibility/2006">
      <mc:Choice Requires="x14">
        <oleObject progId="Equation.3" shapeId="8362" r:id="rId92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62" r:id="rId92"/>
      </mc:Fallback>
    </mc:AlternateContent>
    <mc:AlternateContent xmlns:mc="http://schemas.openxmlformats.org/markup-compatibility/2006">
      <mc:Choice Requires="x14">
        <oleObject progId="Equation.3" shapeId="8363" r:id="rId93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63" r:id="rId93"/>
      </mc:Fallback>
    </mc:AlternateContent>
    <mc:AlternateContent xmlns:mc="http://schemas.openxmlformats.org/markup-compatibility/2006">
      <mc:Choice Requires="x14">
        <oleObject progId="Equation.3" shapeId="8364" r:id="rId9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64" r:id="rId94"/>
      </mc:Fallback>
    </mc:AlternateContent>
    <mc:AlternateContent xmlns:mc="http://schemas.openxmlformats.org/markup-compatibility/2006">
      <mc:Choice Requires="x14">
        <oleObject progId="Equation.3" shapeId="8365" r:id="rId9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65" r:id="rId95"/>
      </mc:Fallback>
    </mc:AlternateContent>
    <mc:AlternateContent xmlns:mc="http://schemas.openxmlformats.org/markup-compatibility/2006">
      <mc:Choice Requires="x14">
        <oleObject progId="Equation.3" shapeId="8366" r:id="rId96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366" r:id="rId96"/>
      </mc:Fallback>
    </mc:AlternateContent>
    <mc:AlternateContent xmlns:mc="http://schemas.openxmlformats.org/markup-compatibility/2006">
      <mc:Choice Requires="x14">
        <oleObject progId="Equation.3" shapeId="8367" r:id="rId97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67" r:id="rId97"/>
      </mc:Fallback>
    </mc:AlternateContent>
    <mc:AlternateContent xmlns:mc="http://schemas.openxmlformats.org/markup-compatibility/2006">
      <mc:Choice Requires="x14">
        <oleObject progId="Equation.3" shapeId="8368" r:id="rId98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368" r:id="rId98"/>
      </mc:Fallback>
    </mc:AlternateContent>
    <mc:AlternateContent xmlns:mc="http://schemas.openxmlformats.org/markup-compatibility/2006">
      <mc:Choice Requires="x14">
        <oleObject progId="Equation.3" shapeId="8369" r:id="rId99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369" r:id="rId99"/>
      </mc:Fallback>
    </mc:AlternateContent>
    <mc:AlternateContent xmlns:mc="http://schemas.openxmlformats.org/markup-compatibility/2006">
      <mc:Choice Requires="x14">
        <oleObject progId="Equation.3" shapeId="8370" r:id="rId10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70" r:id="rId100"/>
      </mc:Fallback>
    </mc:AlternateContent>
    <mc:AlternateContent xmlns:mc="http://schemas.openxmlformats.org/markup-compatibility/2006">
      <mc:Choice Requires="x14">
        <oleObject progId="Equation.3" shapeId="8371" r:id="rId10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71" r:id="rId101"/>
      </mc:Fallback>
    </mc:AlternateContent>
    <mc:AlternateContent xmlns:mc="http://schemas.openxmlformats.org/markup-compatibility/2006">
      <mc:Choice Requires="x14">
        <oleObject progId="Equation.3" shapeId="8372" r:id="rId102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72" r:id="rId102"/>
      </mc:Fallback>
    </mc:AlternateContent>
    <mc:AlternateContent xmlns:mc="http://schemas.openxmlformats.org/markup-compatibility/2006">
      <mc:Choice Requires="x14">
        <oleObject progId="Equation.3" shapeId="8373" r:id="rId103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73" r:id="rId103"/>
      </mc:Fallback>
    </mc:AlternateContent>
    <mc:AlternateContent xmlns:mc="http://schemas.openxmlformats.org/markup-compatibility/2006">
      <mc:Choice Requires="x14">
        <oleObject progId="Equation.3" shapeId="8374" r:id="rId10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74" r:id="rId104"/>
      </mc:Fallback>
    </mc:AlternateContent>
    <mc:AlternateContent xmlns:mc="http://schemas.openxmlformats.org/markup-compatibility/2006">
      <mc:Choice Requires="x14">
        <oleObject progId="Equation.3" shapeId="8375" r:id="rId10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75" r:id="rId105"/>
      </mc:Fallback>
    </mc:AlternateContent>
    <mc:AlternateContent xmlns:mc="http://schemas.openxmlformats.org/markup-compatibility/2006">
      <mc:Choice Requires="x14">
        <oleObject progId="Equation.3" shapeId="8376" r:id="rId106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76" r:id="rId106"/>
      </mc:Fallback>
    </mc:AlternateContent>
    <mc:AlternateContent xmlns:mc="http://schemas.openxmlformats.org/markup-compatibility/2006">
      <mc:Choice Requires="x14">
        <oleObject progId="Equation.3" shapeId="8377" r:id="rId107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77" r:id="rId107"/>
      </mc:Fallback>
    </mc:AlternateContent>
    <mc:AlternateContent xmlns:mc="http://schemas.openxmlformats.org/markup-compatibility/2006">
      <mc:Choice Requires="x14">
        <oleObject progId="Equation.3" shapeId="8378" r:id="rId108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378" r:id="rId108"/>
      </mc:Fallback>
    </mc:AlternateContent>
    <mc:AlternateContent xmlns:mc="http://schemas.openxmlformats.org/markup-compatibility/2006">
      <mc:Choice Requires="x14">
        <oleObject progId="Equation.3" shapeId="8379" r:id="rId109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379" r:id="rId109"/>
      </mc:Fallback>
    </mc:AlternateContent>
    <mc:AlternateContent xmlns:mc="http://schemas.openxmlformats.org/markup-compatibility/2006">
      <mc:Choice Requires="x14">
        <oleObject progId="Equation.3" shapeId="8380" r:id="rId11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80" r:id="rId110"/>
      </mc:Fallback>
    </mc:AlternateContent>
    <mc:AlternateContent xmlns:mc="http://schemas.openxmlformats.org/markup-compatibility/2006">
      <mc:Choice Requires="x14">
        <oleObject progId="Equation.3" shapeId="8381" r:id="rId11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81" r:id="rId111"/>
      </mc:Fallback>
    </mc:AlternateContent>
    <mc:AlternateContent xmlns:mc="http://schemas.openxmlformats.org/markup-compatibility/2006">
      <mc:Choice Requires="x14">
        <oleObject progId="Equation.3" shapeId="8382" r:id="rId112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82" r:id="rId112"/>
      </mc:Fallback>
    </mc:AlternateContent>
    <mc:AlternateContent xmlns:mc="http://schemas.openxmlformats.org/markup-compatibility/2006">
      <mc:Choice Requires="x14">
        <oleObject progId="Equation.3" shapeId="8383" r:id="rId113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83" r:id="rId113"/>
      </mc:Fallback>
    </mc:AlternateContent>
    <mc:AlternateContent xmlns:mc="http://schemas.openxmlformats.org/markup-compatibility/2006">
      <mc:Choice Requires="x14">
        <oleObject progId="Equation.3" shapeId="8384" r:id="rId11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84" r:id="rId114"/>
      </mc:Fallback>
    </mc:AlternateContent>
    <mc:AlternateContent xmlns:mc="http://schemas.openxmlformats.org/markup-compatibility/2006">
      <mc:Choice Requires="x14">
        <oleObject progId="Equation.3" shapeId="8385" r:id="rId11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85" r:id="rId115"/>
      </mc:Fallback>
    </mc:AlternateContent>
    <mc:AlternateContent xmlns:mc="http://schemas.openxmlformats.org/markup-compatibility/2006">
      <mc:Choice Requires="x14">
        <oleObject progId="Equation.3" shapeId="8386" r:id="rId116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86" r:id="rId116"/>
      </mc:Fallback>
    </mc:AlternateContent>
    <mc:AlternateContent xmlns:mc="http://schemas.openxmlformats.org/markup-compatibility/2006">
      <mc:Choice Requires="x14">
        <oleObject progId="Equation.3" shapeId="8387" r:id="rId117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87" r:id="rId117"/>
      </mc:Fallback>
    </mc:AlternateContent>
    <mc:AlternateContent xmlns:mc="http://schemas.openxmlformats.org/markup-compatibility/2006">
      <mc:Choice Requires="x14">
        <oleObject progId="Equation.3" shapeId="8388" r:id="rId118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388" r:id="rId118"/>
      </mc:Fallback>
    </mc:AlternateContent>
    <mc:AlternateContent xmlns:mc="http://schemas.openxmlformats.org/markup-compatibility/2006">
      <mc:Choice Requires="x14">
        <oleObject progId="Equation.3" shapeId="8389" r:id="rId119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389" r:id="rId119"/>
      </mc:Fallback>
    </mc:AlternateContent>
    <mc:AlternateContent xmlns:mc="http://schemas.openxmlformats.org/markup-compatibility/2006">
      <mc:Choice Requires="x14">
        <oleObject progId="Equation.3" shapeId="8390" r:id="rId12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90" r:id="rId120"/>
      </mc:Fallback>
    </mc:AlternateContent>
    <mc:AlternateContent xmlns:mc="http://schemas.openxmlformats.org/markup-compatibility/2006">
      <mc:Choice Requires="x14">
        <oleObject progId="Equation.3" shapeId="8391" r:id="rId12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91" r:id="rId121"/>
      </mc:Fallback>
    </mc:AlternateContent>
    <mc:AlternateContent xmlns:mc="http://schemas.openxmlformats.org/markup-compatibility/2006">
      <mc:Choice Requires="x14">
        <oleObject progId="Equation.3" shapeId="8392" r:id="rId122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92" r:id="rId122"/>
      </mc:Fallback>
    </mc:AlternateContent>
    <mc:AlternateContent xmlns:mc="http://schemas.openxmlformats.org/markup-compatibility/2006">
      <mc:Choice Requires="x14">
        <oleObject progId="Equation.3" shapeId="8393" r:id="rId123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393" r:id="rId123"/>
      </mc:Fallback>
    </mc:AlternateContent>
    <mc:AlternateContent xmlns:mc="http://schemas.openxmlformats.org/markup-compatibility/2006">
      <mc:Choice Requires="x14">
        <oleObject progId="Equation.3" shapeId="8394" r:id="rId12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94" r:id="rId124"/>
      </mc:Fallback>
    </mc:AlternateContent>
    <mc:AlternateContent xmlns:mc="http://schemas.openxmlformats.org/markup-compatibility/2006">
      <mc:Choice Requires="x14">
        <oleObject progId="Equation.3" shapeId="8395" r:id="rId12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95" r:id="rId125"/>
      </mc:Fallback>
    </mc:AlternateContent>
    <mc:AlternateContent xmlns:mc="http://schemas.openxmlformats.org/markup-compatibility/2006">
      <mc:Choice Requires="x14">
        <oleObject progId="Equation.3" shapeId="8396" r:id="rId126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96" r:id="rId126"/>
      </mc:Fallback>
    </mc:AlternateContent>
    <mc:AlternateContent xmlns:mc="http://schemas.openxmlformats.org/markup-compatibility/2006">
      <mc:Choice Requires="x14">
        <oleObject progId="Equation.3" shapeId="8397" r:id="rId127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397" r:id="rId127"/>
      </mc:Fallback>
    </mc:AlternateContent>
    <mc:AlternateContent xmlns:mc="http://schemas.openxmlformats.org/markup-compatibility/2006">
      <mc:Choice Requires="x14">
        <oleObject progId="Equation.3" shapeId="8398" r:id="rId128">
          <objectPr defaultSize="0" autoPict="0" altText="" r:id="rId6">
            <anchor moveWithCells="1" siz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160020</xdr:colOff>
                <xdr:row>211</xdr:row>
                <xdr:rowOff>7620</xdr:rowOff>
              </to>
            </anchor>
          </objectPr>
        </oleObject>
      </mc:Choice>
      <mc:Fallback>
        <oleObject progId="Equation.3" shapeId="8398" r:id="rId128"/>
      </mc:Fallback>
    </mc:AlternateContent>
    <mc:AlternateContent xmlns:mc="http://schemas.openxmlformats.org/markup-compatibility/2006">
      <mc:Choice Requires="x14">
        <oleObject progId="Equation.3" shapeId="8399" r:id="rId129">
          <objectPr defaultSize="0" autoPict="0" altText="" r:id="rId6">
            <anchor moveWithCells="1" sizeWithCells="1">
              <from>
                <xdr:col>1</xdr:col>
                <xdr:colOff>45720</xdr:colOff>
                <xdr:row>211</xdr:row>
                <xdr:rowOff>0</xdr:rowOff>
              </from>
              <to>
                <xdr:col>1</xdr:col>
                <xdr:colOff>213360</xdr:colOff>
                <xdr:row>211</xdr:row>
                <xdr:rowOff>7620</xdr:rowOff>
              </to>
            </anchor>
          </objectPr>
        </oleObject>
      </mc:Choice>
      <mc:Fallback>
        <oleObject progId="Equation.3" shapeId="8399" r:id="rId129"/>
      </mc:Fallback>
    </mc:AlternateContent>
    <mc:AlternateContent xmlns:mc="http://schemas.openxmlformats.org/markup-compatibility/2006">
      <mc:Choice Requires="x14">
        <oleObject progId="Equation.3" shapeId="8400" r:id="rId130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400" r:id="rId130"/>
      </mc:Fallback>
    </mc:AlternateContent>
    <mc:AlternateContent xmlns:mc="http://schemas.openxmlformats.org/markup-compatibility/2006">
      <mc:Choice Requires="x14">
        <oleObject progId="Equation.3" shapeId="8401" r:id="rId131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401" r:id="rId131"/>
      </mc:Fallback>
    </mc:AlternateContent>
    <mc:AlternateContent xmlns:mc="http://schemas.openxmlformats.org/markup-compatibility/2006">
      <mc:Choice Requires="x14">
        <oleObject progId="Equation.3" shapeId="8402" r:id="rId132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402" r:id="rId132"/>
      </mc:Fallback>
    </mc:AlternateContent>
    <mc:AlternateContent xmlns:mc="http://schemas.openxmlformats.org/markup-compatibility/2006">
      <mc:Choice Requires="x14">
        <oleObject progId="Equation.3" shapeId="8403" r:id="rId133">
          <objectPr defaultSize="0" autoPict="0" altText="" r:id="rId6">
            <anchor moveWithCells="1" siz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160020</xdr:colOff>
                <xdr:row>231</xdr:row>
                <xdr:rowOff>7620</xdr:rowOff>
              </to>
            </anchor>
          </objectPr>
        </oleObject>
      </mc:Choice>
      <mc:Fallback>
        <oleObject progId="Equation.3" shapeId="8403" r:id="rId133"/>
      </mc:Fallback>
    </mc:AlternateContent>
    <mc:AlternateContent xmlns:mc="http://schemas.openxmlformats.org/markup-compatibility/2006">
      <mc:Choice Requires="x14">
        <oleObject progId="Equation.3" shapeId="8404" r:id="rId134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404" r:id="rId134"/>
      </mc:Fallback>
    </mc:AlternateContent>
    <mc:AlternateContent xmlns:mc="http://schemas.openxmlformats.org/markup-compatibility/2006">
      <mc:Choice Requires="x14">
        <oleObject progId="Equation.3" shapeId="8405" r:id="rId135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405" r:id="rId135"/>
      </mc:Fallback>
    </mc:AlternateContent>
    <mc:AlternateContent xmlns:mc="http://schemas.openxmlformats.org/markup-compatibility/2006">
      <mc:Choice Requires="x14">
        <oleObject progId="Equation.3" shapeId="8406" r:id="rId136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406" r:id="rId136"/>
      </mc:Fallback>
    </mc:AlternateContent>
    <mc:AlternateContent xmlns:mc="http://schemas.openxmlformats.org/markup-compatibility/2006">
      <mc:Choice Requires="x14">
        <oleObject progId="Equation.3" shapeId="8407" r:id="rId137">
          <objectPr defaultSize="0" autoPict="0" altText="" r:id="rId6">
            <anchor moveWithCells="1" siz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160020</xdr:colOff>
                <xdr:row>230</xdr:row>
                <xdr:rowOff>7620</xdr:rowOff>
              </to>
            </anchor>
          </objectPr>
        </oleObject>
      </mc:Choice>
      <mc:Fallback>
        <oleObject progId="Equation.3" shapeId="8407" r:id="rId137"/>
      </mc:Fallback>
    </mc:AlternateContent>
    <mc:AlternateContent xmlns:mc="http://schemas.openxmlformats.org/markup-compatibility/2006">
      <mc:Choice Requires="x14">
        <oleObject progId="Equation.3" shapeId="8409" r:id="rId138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409" r:id="rId138"/>
      </mc:Fallback>
    </mc:AlternateContent>
    <mc:AlternateContent xmlns:mc="http://schemas.openxmlformats.org/markup-compatibility/2006">
      <mc:Choice Requires="x14">
        <oleObject progId="Equation.3" shapeId="8410" r:id="rId139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410" r:id="rId139"/>
      </mc:Fallback>
    </mc:AlternateContent>
    <mc:AlternateContent xmlns:mc="http://schemas.openxmlformats.org/markup-compatibility/2006">
      <mc:Choice Requires="x14">
        <oleObject progId="Equation.3" shapeId="8411" r:id="rId140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411" r:id="rId140"/>
      </mc:Fallback>
    </mc:AlternateContent>
    <mc:AlternateContent xmlns:mc="http://schemas.openxmlformats.org/markup-compatibility/2006">
      <mc:Choice Requires="x14">
        <oleObject progId="Equation.3" shapeId="8412" r:id="rId141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412" r:id="rId141"/>
      </mc:Fallback>
    </mc:AlternateContent>
    <mc:AlternateContent xmlns:mc="http://schemas.openxmlformats.org/markup-compatibility/2006">
      <mc:Choice Requires="x14">
        <oleObject progId="Equation.3" shapeId="8413" r:id="rId142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413" r:id="rId142"/>
      </mc:Fallback>
    </mc:AlternateContent>
    <mc:AlternateContent xmlns:mc="http://schemas.openxmlformats.org/markup-compatibility/2006">
      <mc:Choice Requires="x14">
        <oleObject progId="Equation.3" shapeId="8414" r:id="rId143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414" r:id="rId143"/>
      </mc:Fallback>
    </mc:AlternateContent>
    <mc:AlternateContent xmlns:mc="http://schemas.openxmlformats.org/markup-compatibility/2006">
      <mc:Choice Requires="x14">
        <oleObject progId="Equation.3" shapeId="8415" r:id="rId144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415" r:id="rId144"/>
      </mc:Fallback>
    </mc:AlternateContent>
    <mc:AlternateContent xmlns:mc="http://schemas.openxmlformats.org/markup-compatibility/2006">
      <mc:Choice Requires="x14">
        <oleObject progId="Equation.3" shapeId="8416" r:id="rId145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416" r:id="rId145"/>
      </mc:Fallback>
    </mc:AlternateContent>
    <mc:AlternateContent xmlns:mc="http://schemas.openxmlformats.org/markup-compatibility/2006">
      <mc:Choice Requires="x14">
        <oleObject progId="Equation.3" shapeId="8417" r:id="rId146">
          <objectPr defaultSize="0" autoPict="0" altText="" r:id="rId6">
            <anchor moveWithCells="1" sizeWithCells="1">
              <from>
                <xdr:col>1</xdr:col>
                <xdr:colOff>0</xdr:colOff>
                <xdr:row>354</xdr:row>
                <xdr:rowOff>0</xdr:rowOff>
              </from>
              <to>
                <xdr:col>1</xdr:col>
                <xdr:colOff>160020</xdr:colOff>
                <xdr:row>354</xdr:row>
                <xdr:rowOff>7620</xdr:rowOff>
              </to>
            </anchor>
          </objectPr>
        </oleObject>
      </mc:Choice>
      <mc:Fallback>
        <oleObject progId="Equation.3" shapeId="8417" r:id="rId146"/>
      </mc:Fallback>
    </mc:AlternateContent>
    <mc:AlternateContent xmlns:mc="http://schemas.openxmlformats.org/markup-compatibility/2006">
      <mc:Choice Requires="x14">
        <oleObject progId="Equation.3" shapeId="8418" r:id="rId147">
          <objectPr defaultSize="0" autoPict="0" altText="" r:id="rId6">
            <anchor moveWithCells="1" sizeWithCells="1">
              <from>
                <xdr:col>1</xdr:col>
                <xdr:colOff>45720</xdr:colOff>
                <xdr:row>354</xdr:row>
                <xdr:rowOff>0</xdr:rowOff>
              </from>
              <to>
                <xdr:col>1</xdr:col>
                <xdr:colOff>213360</xdr:colOff>
                <xdr:row>354</xdr:row>
                <xdr:rowOff>7620</xdr:rowOff>
              </to>
            </anchor>
          </objectPr>
        </oleObject>
      </mc:Choice>
      <mc:Fallback>
        <oleObject progId="Equation.3" shapeId="8418" r:id="rId147"/>
      </mc:Fallback>
    </mc:AlternateContent>
    <mc:AlternateContent xmlns:mc="http://schemas.openxmlformats.org/markup-compatibility/2006">
      <mc:Choice Requires="x14">
        <oleObject progId="Equation.3" shapeId="8419" r:id="rId148">
          <objectPr defaultSize="0" autoPict="0" r:id="rId6">
            <anchor moveWithCells="1" sizeWithCells="1">
              <from>
                <xdr:col>1</xdr:col>
                <xdr:colOff>45720</xdr:colOff>
                <xdr:row>363</xdr:row>
                <xdr:rowOff>0</xdr:rowOff>
              </from>
              <to>
                <xdr:col>1</xdr:col>
                <xdr:colOff>213360</xdr:colOff>
                <xdr:row>363</xdr:row>
                <xdr:rowOff>0</xdr:rowOff>
              </to>
            </anchor>
          </objectPr>
        </oleObject>
      </mc:Choice>
      <mc:Fallback>
        <oleObject progId="Equation.3" shapeId="8419" r:id="rId148"/>
      </mc:Fallback>
    </mc:AlternateContent>
    <mc:AlternateContent xmlns:mc="http://schemas.openxmlformats.org/markup-compatibility/2006">
      <mc:Choice Requires="x14">
        <oleObject progId="Equation.3" shapeId="8420" r:id="rId149">
          <objectPr defaultSize="0" autoPict="0" r:id="rId55">
            <anchor moveWithCells="1" sizeWithCells="1">
              <from>
                <xdr:col>1</xdr:col>
                <xdr:colOff>0</xdr:colOff>
                <xdr:row>363</xdr:row>
                <xdr:rowOff>0</xdr:rowOff>
              </from>
              <to>
                <xdr:col>1</xdr:col>
                <xdr:colOff>121920</xdr:colOff>
                <xdr:row>363</xdr:row>
                <xdr:rowOff>0</xdr:rowOff>
              </to>
            </anchor>
          </objectPr>
        </oleObject>
      </mc:Choice>
      <mc:Fallback>
        <oleObject progId="Equation.3" shapeId="8420" r:id="rId149"/>
      </mc:Fallback>
    </mc:AlternateContent>
    <mc:AlternateContent xmlns:mc="http://schemas.openxmlformats.org/markup-compatibility/2006">
      <mc:Choice Requires="x14">
        <oleObject progId="Equation.3" shapeId="8421" r:id="rId150">
          <objectPr defaultSize="0" autoPict="0" r:id="rId6">
            <anchor moveWithCells="1" sizeWithCells="1">
              <from>
                <xdr:col>1</xdr:col>
                <xdr:colOff>45720</xdr:colOff>
                <xdr:row>363</xdr:row>
                <xdr:rowOff>0</xdr:rowOff>
              </from>
              <to>
                <xdr:col>1</xdr:col>
                <xdr:colOff>213360</xdr:colOff>
                <xdr:row>363</xdr:row>
                <xdr:rowOff>0</xdr:rowOff>
              </to>
            </anchor>
          </objectPr>
        </oleObject>
      </mc:Choice>
      <mc:Fallback>
        <oleObject progId="Equation.3" shapeId="8421" r:id="rId150"/>
      </mc:Fallback>
    </mc:AlternateContent>
    <mc:AlternateContent xmlns:mc="http://schemas.openxmlformats.org/markup-compatibility/2006">
      <mc:Choice Requires="x14">
        <oleObject progId="Equation.3" shapeId="8422" r:id="rId151">
          <objectPr defaultSize="0" autoPict="0" r:id="rId55">
            <anchor moveWithCells="1" sizeWithCells="1">
              <from>
                <xdr:col>1</xdr:col>
                <xdr:colOff>0</xdr:colOff>
                <xdr:row>363</xdr:row>
                <xdr:rowOff>0</xdr:rowOff>
              </from>
              <to>
                <xdr:col>1</xdr:col>
                <xdr:colOff>121920</xdr:colOff>
                <xdr:row>363</xdr:row>
                <xdr:rowOff>0</xdr:rowOff>
              </to>
            </anchor>
          </objectPr>
        </oleObject>
      </mc:Choice>
      <mc:Fallback>
        <oleObject progId="Equation.3" shapeId="8422" r:id="rId151"/>
      </mc:Fallback>
    </mc:AlternateContent>
    <mc:AlternateContent xmlns:mc="http://schemas.openxmlformats.org/markup-compatibility/2006">
      <mc:Choice Requires="x14">
        <oleObject progId="Equation.3" shapeId="8423" r:id="rId152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423" r:id="rId152"/>
      </mc:Fallback>
    </mc:AlternateContent>
    <mc:AlternateContent xmlns:mc="http://schemas.openxmlformats.org/markup-compatibility/2006">
      <mc:Choice Requires="x14">
        <oleObject progId="Equation.3" shapeId="8424" r:id="rId153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424" r:id="rId153"/>
      </mc:Fallback>
    </mc:AlternateContent>
    <mc:AlternateContent xmlns:mc="http://schemas.openxmlformats.org/markup-compatibility/2006">
      <mc:Choice Requires="x14">
        <oleObject progId="Equation.3" shapeId="8425" r:id="rId154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425" r:id="rId154"/>
      </mc:Fallback>
    </mc:AlternateContent>
    <mc:AlternateContent xmlns:mc="http://schemas.openxmlformats.org/markup-compatibility/2006">
      <mc:Choice Requires="x14">
        <oleObject progId="Equation.3" shapeId="8426" r:id="rId155">
          <objectPr defaultSize="0" autoPict="0" altText="" r:id="rId6">
            <anchor moveWithCells="1" sizeWithCells="1">
              <from>
                <xdr:col>1</xdr:col>
                <xdr:colOff>0</xdr:colOff>
                <xdr:row>373</xdr:row>
                <xdr:rowOff>0</xdr:rowOff>
              </from>
              <to>
                <xdr:col>1</xdr:col>
                <xdr:colOff>160020</xdr:colOff>
                <xdr:row>373</xdr:row>
                <xdr:rowOff>7620</xdr:rowOff>
              </to>
            </anchor>
          </objectPr>
        </oleObject>
      </mc:Choice>
      <mc:Fallback>
        <oleObject progId="Equation.3" shapeId="8426" r:id="rId155"/>
      </mc:Fallback>
    </mc:AlternateContent>
    <mc:AlternateContent xmlns:mc="http://schemas.openxmlformats.org/markup-compatibility/2006">
      <mc:Choice Requires="x14">
        <oleObject progId="Equation.3" shapeId="8427" r:id="rId156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427" r:id="rId156"/>
      </mc:Fallback>
    </mc:AlternateContent>
    <mc:AlternateContent xmlns:mc="http://schemas.openxmlformats.org/markup-compatibility/2006">
      <mc:Choice Requires="x14">
        <oleObject progId="Equation.3" shapeId="8428" r:id="rId157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428" r:id="rId157"/>
      </mc:Fallback>
    </mc:AlternateContent>
    <mc:AlternateContent xmlns:mc="http://schemas.openxmlformats.org/markup-compatibility/2006">
      <mc:Choice Requires="x14">
        <oleObject progId="Equation.3" shapeId="8429" r:id="rId158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429" r:id="rId158"/>
      </mc:Fallback>
    </mc:AlternateContent>
    <mc:AlternateContent xmlns:mc="http://schemas.openxmlformats.org/markup-compatibility/2006">
      <mc:Choice Requires="x14">
        <oleObject progId="Equation.3" shapeId="8430" r:id="rId159">
          <objectPr defaultSize="0" autoPict="0" altText="" r:id="rId6">
            <anchor moveWithCells="1" sizeWithCells="1">
              <from>
                <xdr:col>1</xdr:col>
                <xdr:colOff>0</xdr:colOff>
                <xdr:row>372</xdr:row>
                <xdr:rowOff>0</xdr:rowOff>
              </from>
              <to>
                <xdr:col>1</xdr:col>
                <xdr:colOff>160020</xdr:colOff>
                <xdr:row>372</xdr:row>
                <xdr:rowOff>7620</xdr:rowOff>
              </to>
            </anchor>
          </objectPr>
        </oleObject>
      </mc:Choice>
      <mc:Fallback>
        <oleObject progId="Equation.3" shapeId="8430" r:id="rId159"/>
      </mc:Fallback>
    </mc:AlternateContent>
    <mc:AlternateContent xmlns:mc="http://schemas.openxmlformats.org/markup-compatibility/2006">
      <mc:Choice Requires="x14">
        <oleObject progId="Equation.3" shapeId="8431" r:id="rId160">
          <objectPr defaultSize="0" autoPict="0" altText="" r:id="rId6">
            <anchor moveWithCells="1" sizeWithCells="1">
              <from>
                <xdr:col>1</xdr:col>
                <xdr:colOff>0</xdr:colOff>
                <xdr:row>354</xdr:row>
                <xdr:rowOff>0</xdr:rowOff>
              </from>
              <to>
                <xdr:col>1</xdr:col>
                <xdr:colOff>160020</xdr:colOff>
                <xdr:row>354</xdr:row>
                <xdr:rowOff>7620</xdr:rowOff>
              </to>
            </anchor>
          </objectPr>
        </oleObject>
      </mc:Choice>
      <mc:Fallback>
        <oleObject progId="Equation.3" shapeId="8431" r:id="rId160"/>
      </mc:Fallback>
    </mc:AlternateContent>
    <mc:AlternateContent xmlns:mc="http://schemas.openxmlformats.org/markup-compatibility/2006">
      <mc:Choice Requires="x14">
        <oleObject progId="Equation.3" shapeId="8432" r:id="rId161">
          <objectPr defaultSize="0" autoPict="0" altText="" r:id="rId6">
            <anchor moveWithCells="1" sizeWithCells="1">
              <from>
                <xdr:col>1</xdr:col>
                <xdr:colOff>45720</xdr:colOff>
                <xdr:row>354</xdr:row>
                <xdr:rowOff>0</xdr:rowOff>
              </from>
              <to>
                <xdr:col>1</xdr:col>
                <xdr:colOff>213360</xdr:colOff>
                <xdr:row>354</xdr:row>
                <xdr:rowOff>7620</xdr:rowOff>
              </to>
            </anchor>
          </objectPr>
        </oleObject>
      </mc:Choice>
      <mc:Fallback>
        <oleObject progId="Equation.3" shapeId="8432" r:id="rId161"/>
      </mc:Fallback>
    </mc:AlternateContent>
    <mc:AlternateContent xmlns:mc="http://schemas.openxmlformats.org/markup-compatibility/2006">
      <mc:Choice Requires="x14">
        <oleObject progId="Equation.3" shapeId="8433" r:id="rId162">
          <objectPr defaultSize="0" autoPict="0" r:id="rId6">
            <anchor moveWithCells="1" sizeWithCells="1">
              <from>
                <xdr:col>1</xdr:col>
                <xdr:colOff>45720</xdr:colOff>
                <xdr:row>363</xdr:row>
                <xdr:rowOff>0</xdr:rowOff>
              </from>
              <to>
                <xdr:col>1</xdr:col>
                <xdr:colOff>213360</xdr:colOff>
                <xdr:row>363</xdr:row>
                <xdr:rowOff>0</xdr:rowOff>
              </to>
            </anchor>
          </objectPr>
        </oleObject>
      </mc:Choice>
      <mc:Fallback>
        <oleObject progId="Equation.3" shapeId="8433" r:id="rId162"/>
      </mc:Fallback>
    </mc:AlternateContent>
    <mc:AlternateContent xmlns:mc="http://schemas.openxmlformats.org/markup-compatibility/2006">
      <mc:Choice Requires="x14">
        <oleObject progId="Equation.3" shapeId="8434" r:id="rId163">
          <objectPr defaultSize="0" autoPict="0" r:id="rId55">
            <anchor moveWithCells="1" sizeWithCells="1">
              <from>
                <xdr:col>1</xdr:col>
                <xdr:colOff>0</xdr:colOff>
                <xdr:row>363</xdr:row>
                <xdr:rowOff>0</xdr:rowOff>
              </from>
              <to>
                <xdr:col>1</xdr:col>
                <xdr:colOff>121920</xdr:colOff>
                <xdr:row>363</xdr:row>
                <xdr:rowOff>0</xdr:rowOff>
              </to>
            </anchor>
          </objectPr>
        </oleObject>
      </mc:Choice>
      <mc:Fallback>
        <oleObject progId="Equation.3" shapeId="8434" r:id="rId163"/>
      </mc:Fallback>
    </mc:AlternateContent>
    <mc:AlternateContent xmlns:mc="http://schemas.openxmlformats.org/markup-compatibility/2006">
      <mc:Choice Requires="x14">
        <oleObject progId="Equation.3" shapeId="8435" r:id="rId164">
          <objectPr defaultSize="0" autoPict="0" r:id="rId6">
            <anchor moveWithCells="1" sizeWithCells="1">
              <from>
                <xdr:col>1</xdr:col>
                <xdr:colOff>45720</xdr:colOff>
                <xdr:row>363</xdr:row>
                <xdr:rowOff>0</xdr:rowOff>
              </from>
              <to>
                <xdr:col>1</xdr:col>
                <xdr:colOff>213360</xdr:colOff>
                <xdr:row>363</xdr:row>
                <xdr:rowOff>0</xdr:rowOff>
              </to>
            </anchor>
          </objectPr>
        </oleObject>
      </mc:Choice>
      <mc:Fallback>
        <oleObject progId="Equation.3" shapeId="8435" r:id="rId164"/>
      </mc:Fallback>
    </mc:AlternateContent>
    <mc:AlternateContent xmlns:mc="http://schemas.openxmlformats.org/markup-compatibility/2006">
      <mc:Choice Requires="x14">
        <oleObject progId="Equation.3" shapeId="8436" r:id="rId165">
          <objectPr defaultSize="0" autoPict="0" r:id="rId55">
            <anchor moveWithCells="1" sizeWithCells="1">
              <from>
                <xdr:col>1</xdr:col>
                <xdr:colOff>0</xdr:colOff>
                <xdr:row>363</xdr:row>
                <xdr:rowOff>0</xdr:rowOff>
              </from>
              <to>
                <xdr:col>1</xdr:col>
                <xdr:colOff>121920</xdr:colOff>
                <xdr:row>363</xdr:row>
                <xdr:rowOff>0</xdr:rowOff>
              </to>
            </anchor>
          </objectPr>
        </oleObject>
      </mc:Choice>
      <mc:Fallback>
        <oleObject progId="Equation.3" shapeId="8436" r:id="rId165"/>
      </mc:Fallback>
    </mc:AlternateContent>
    <mc:AlternateContent xmlns:mc="http://schemas.openxmlformats.org/markup-compatibility/2006">
      <mc:Choice Requires="x14">
        <oleObject progId="Equation.3" shapeId="8437" r:id="rId166">
          <objectPr defaultSize="0" autoPict="0" r:id="rId6">
            <anchor moveWithCells="1" sizeWithCells="1">
              <from>
                <xdr:col>1</xdr:col>
                <xdr:colOff>45720</xdr:colOff>
                <xdr:row>414</xdr:row>
                <xdr:rowOff>0</xdr:rowOff>
              </from>
              <to>
                <xdr:col>1</xdr:col>
                <xdr:colOff>213360</xdr:colOff>
                <xdr:row>414</xdr:row>
                <xdr:rowOff>0</xdr:rowOff>
              </to>
            </anchor>
          </objectPr>
        </oleObject>
      </mc:Choice>
      <mc:Fallback>
        <oleObject progId="Equation.3" shapeId="8437" r:id="rId166"/>
      </mc:Fallback>
    </mc:AlternateContent>
    <mc:AlternateContent xmlns:mc="http://schemas.openxmlformats.org/markup-compatibility/2006">
      <mc:Choice Requires="x14">
        <oleObject progId="Equation.3" shapeId="8438" r:id="rId167">
          <objectPr defaultSize="0" autoPict="0" r:id="rId55">
            <anchor moveWithCells="1" sizeWithCells="1">
              <from>
                <xdr:col>1</xdr:col>
                <xdr:colOff>0</xdr:colOff>
                <xdr:row>414</xdr:row>
                <xdr:rowOff>0</xdr:rowOff>
              </from>
              <to>
                <xdr:col>1</xdr:col>
                <xdr:colOff>121920</xdr:colOff>
                <xdr:row>414</xdr:row>
                <xdr:rowOff>0</xdr:rowOff>
              </to>
            </anchor>
          </objectPr>
        </oleObject>
      </mc:Choice>
      <mc:Fallback>
        <oleObject progId="Equation.3" shapeId="8438" r:id="rId167"/>
      </mc:Fallback>
    </mc:AlternateContent>
    <mc:AlternateContent xmlns:mc="http://schemas.openxmlformats.org/markup-compatibility/2006">
      <mc:Choice Requires="x14">
        <oleObject progId="Equation.3" shapeId="8439" r:id="rId168">
          <objectPr defaultSize="0" autoPict="0" r:id="rId6">
            <anchor moveWithCells="1" sizeWithCells="1">
              <from>
                <xdr:col>1</xdr:col>
                <xdr:colOff>45720</xdr:colOff>
                <xdr:row>414</xdr:row>
                <xdr:rowOff>0</xdr:rowOff>
              </from>
              <to>
                <xdr:col>1</xdr:col>
                <xdr:colOff>213360</xdr:colOff>
                <xdr:row>414</xdr:row>
                <xdr:rowOff>0</xdr:rowOff>
              </to>
            </anchor>
          </objectPr>
        </oleObject>
      </mc:Choice>
      <mc:Fallback>
        <oleObject progId="Equation.3" shapeId="8439" r:id="rId168"/>
      </mc:Fallback>
    </mc:AlternateContent>
    <mc:AlternateContent xmlns:mc="http://schemas.openxmlformats.org/markup-compatibility/2006">
      <mc:Choice Requires="x14">
        <oleObject progId="Equation.3" shapeId="8440" r:id="rId169">
          <objectPr defaultSize="0" autoPict="0" r:id="rId55">
            <anchor moveWithCells="1" sizeWithCells="1">
              <from>
                <xdr:col>1</xdr:col>
                <xdr:colOff>0</xdr:colOff>
                <xdr:row>414</xdr:row>
                <xdr:rowOff>0</xdr:rowOff>
              </from>
              <to>
                <xdr:col>1</xdr:col>
                <xdr:colOff>121920</xdr:colOff>
                <xdr:row>414</xdr:row>
                <xdr:rowOff>0</xdr:rowOff>
              </to>
            </anchor>
          </objectPr>
        </oleObject>
      </mc:Choice>
      <mc:Fallback>
        <oleObject progId="Equation.3" shapeId="8440" r:id="rId169"/>
      </mc:Fallback>
    </mc:AlternateContent>
    <mc:AlternateContent xmlns:mc="http://schemas.openxmlformats.org/markup-compatibility/2006">
      <mc:Choice Requires="x14">
        <oleObject progId="Equation.3" shapeId="8441" r:id="rId170">
          <objectPr defaultSize="0" autoPict="0" r:id="rId6">
            <anchor moveWithCells="1" sizeWithCells="1">
              <from>
                <xdr:col>1</xdr:col>
                <xdr:colOff>45720</xdr:colOff>
                <xdr:row>414</xdr:row>
                <xdr:rowOff>0</xdr:rowOff>
              </from>
              <to>
                <xdr:col>1</xdr:col>
                <xdr:colOff>213360</xdr:colOff>
                <xdr:row>414</xdr:row>
                <xdr:rowOff>0</xdr:rowOff>
              </to>
            </anchor>
          </objectPr>
        </oleObject>
      </mc:Choice>
      <mc:Fallback>
        <oleObject progId="Equation.3" shapeId="8441" r:id="rId170"/>
      </mc:Fallback>
    </mc:AlternateContent>
    <mc:AlternateContent xmlns:mc="http://schemas.openxmlformats.org/markup-compatibility/2006">
      <mc:Choice Requires="x14">
        <oleObject progId="Equation.3" shapeId="8442" r:id="rId171">
          <objectPr defaultSize="0" autoPict="0" r:id="rId55">
            <anchor moveWithCells="1" sizeWithCells="1">
              <from>
                <xdr:col>1</xdr:col>
                <xdr:colOff>0</xdr:colOff>
                <xdr:row>414</xdr:row>
                <xdr:rowOff>0</xdr:rowOff>
              </from>
              <to>
                <xdr:col>1</xdr:col>
                <xdr:colOff>121920</xdr:colOff>
                <xdr:row>414</xdr:row>
                <xdr:rowOff>0</xdr:rowOff>
              </to>
            </anchor>
          </objectPr>
        </oleObject>
      </mc:Choice>
      <mc:Fallback>
        <oleObject progId="Equation.3" shapeId="8442" r:id="rId171"/>
      </mc:Fallback>
    </mc:AlternateContent>
    <mc:AlternateContent xmlns:mc="http://schemas.openxmlformats.org/markup-compatibility/2006">
      <mc:Choice Requires="x14">
        <oleObject progId="Equation.3" shapeId="8443" r:id="rId172">
          <objectPr defaultSize="0" autoPict="0" r:id="rId6">
            <anchor moveWithCells="1" sizeWithCells="1">
              <from>
                <xdr:col>1</xdr:col>
                <xdr:colOff>45720</xdr:colOff>
                <xdr:row>414</xdr:row>
                <xdr:rowOff>0</xdr:rowOff>
              </from>
              <to>
                <xdr:col>1</xdr:col>
                <xdr:colOff>213360</xdr:colOff>
                <xdr:row>414</xdr:row>
                <xdr:rowOff>0</xdr:rowOff>
              </to>
            </anchor>
          </objectPr>
        </oleObject>
      </mc:Choice>
      <mc:Fallback>
        <oleObject progId="Equation.3" shapeId="8443" r:id="rId172"/>
      </mc:Fallback>
    </mc:AlternateContent>
    <mc:AlternateContent xmlns:mc="http://schemas.openxmlformats.org/markup-compatibility/2006">
      <mc:Choice Requires="x14">
        <oleObject progId="Equation.3" shapeId="8444" r:id="rId173">
          <objectPr defaultSize="0" autoPict="0" r:id="rId55">
            <anchor moveWithCells="1" sizeWithCells="1">
              <from>
                <xdr:col>1</xdr:col>
                <xdr:colOff>0</xdr:colOff>
                <xdr:row>414</xdr:row>
                <xdr:rowOff>0</xdr:rowOff>
              </from>
              <to>
                <xdr:col>1</xdr:col>
                <xdr:colOff>121920</xdr:colOff>
                <xdr:row>414</xdr:row>
                <xdr:rowOff>0</xdr:rowOff>
              </to>
            </anchor>
          </objectPr>
        </oleObject>
      </mc:Choice>
      <mc:Fallback>
        <oleObject progId="Equation.3" shapeId="8444" r:id="rId173"/>
      </mc:Fallback>
    </mc:AlternateContent>
    <mc:AlternateContent xmlns:mc="http://schemas.openxmlformats.org/markup-compatibility/2006">
      <mc:Choice Requires="x14">
        <oleObject progId="Equation.3" shapeId="224" r:id="rId174">
          <objectPr defaultSize="0" autoPict="0" r:id="rId6">
            <anchor moveWithCells="1" sizeWithCells="1">
              <from>
                <xdr:col>1</xdr:col>
                <xdr:colOff>45720</xdr:colOff>
                <xdr:row>363</xdr:row>
                <xdr:rowOff>0</xdr:rowOff>
              </from>
              <to>
                <xdr:col>1</xdr:col>
                <xdr:colOff>213360</xdr:colOff>
                <xdr:row>363</xdr:row>
                <xdr:rowOff>0</xdr:rowOff>
              </to>
            </anchor>
          </objectPr>
        </oleObject>
      </mc:Choice>
      <mc:Fallback>
        <oleObject progId="Equation.3" shapeId="224" r:id="rId174"/>
      </mc:Fallback>
    </mc:AlternateContent>
    <mc:AlternateContent xmlns:mc="http://schemas.openxmlformats.org/markup-compatibility/2006">
      <mc:Choice Requires="x14">
        <oleObject progId="Equation.3" shapeId="225" r:id="rId175">
          <objectPr defaultSize="0" autoPict="0" r:id="rId55">
            <anchor moveWithCells="1" sizeWithCells="1">
              <from>
                <xdr:col>1</xdr:col>
                <xdr:colOff>0</xdr:colOff>
                <xdr:row>363</xdr:row>
                <xdr:rowOff>0</xdr:rowOff>
              </from>
              <to>
                <xdr:col>1</xdr:col>
                <xdr:colOff>121920</xdr:colOff>
                <xdr:row>363</xdr:row>
                <xdr:rowOff>0</xdr:rowOff>
              </to>
            </anchor>
          </objectPr>
        </oleObject>
      </mc:Choice>
      <mc:Fallback>
        <oleObject progId="Equation.3" shapeId="225" r:id="rId175"/>
      </mc:Fallback>
    </mc:AlternateContent>
    <mc:AlternateContent xmlns:mc="http://schemas.openxmlformats.org/markup-compatibility/2006">
      <mc:Choice Requires="x14">
        <oleObject progId="Equation.3" shapeId="228" r:id="rId176">
          <objectPr defaultSize="0" autoPict="0" r:id="rId6">
            <anchor moveWithCells="1" sizeWithCells="1">
              <from>
                <xdr:col>1</xdr:col>
                <xdr:colOff>45720</xdr:colOff>
                <xdr:row>414</xdr:row>
                <xdr:rowOff>0</xdr:rowOff>
              </from>
              <to>
                <xdr:col>1</xdr:col>
                <xdr:colOff>213360</xdr:colOff>
                <xdr:row>414</xdr:row>
                <xdr:rowOff>0</xdr:rowOff>
              </to>
            </anchor>
          </objectPr>
        </oleObject>
      </mc:Choice>
      <mc:Fallback>
        <oleObject progId="Equation.3" shapeId="228" r:id="rId176"/>
      </mc:Fallback>
    </mc:AlternateContent>
    <mc:AlternateContent xmlns:mc="http://schemas.openxmlformats.org/markup-compatibility/2006">
      <mc:Choice Requires="x14">
        <oleObject progId="Equation.3" shapeId="229" r:id="rId177">
          <objectPr defaultSize="0" autoPict="0" r:id="rId55">
            <anchor moveWithCells="1" sizeWithCells="1">
              <from>
                <xdr:col>1</xdr:col>
                <xdr:colOff>0</xdr:colOff>
                <xdr:row>414</xdr:row>
                <xdr:rowOff>0</xdr:rowOff>
              </from>
              <to>
                <xdr:col>1</xdr:col>
                <xdr:colOff>121920</xdr:colOff>
                <xdr:row>414</xdr:row>
                <xdr:rowOff>0</xdr:rowOff>
              </to>
            </anchor>
          </objectPr>
        </oleObject>
      </mc:Choice>
      <mc:Fallback>
        <oleObject progId="Equation.3" shapeId="229" r:id="rId177"/>
      </mc:Fallback>
    </mc:AlternateContent>
    <mc:AlternateContent xmlns:mc="http://schemas.openxmlformats.org/markup-compatibility/2006">
      <mc:Choice Requires="x14">
        <oleObject progId="Equation.3" shapeId="230" r:id="rId178">
          <objectPr defaultSize="0" autoPict="0" r:id="rId6">
            <anchor moveWithCells="1" sizeWithCells="1">
              <from>
                <xdr:col>1</xdr:col>
                <xdr:colOff>45720</xdr:colOff>
                <xdr:row>414</xdr:row>
                <xdr:rowOff>0</xdr:rowOff>
              </from>
              <to>
                <xdr:col>1</xdr:col>
                <xdr:colOff>213360</xdr:colOff>
                <xdr:row>414</xdr:row>
                <xdr:rowOff>0</xdr:rowOff>
              </to>
            </anchor>
          </objectPr>
        </oleObject>
      </mc:Choice>
      <mc:Fallback>
        <oleObject progId="Equation.3" shapeId="230" r:id="rId178"/>
      </mc:Fallback>
    </mc:AlternateContent>
    <mc:AlternateContent xmlns:mc="http://schemas.openxmlformats.org/markup-compatibility/2006">
      <mc:Choice Requires="x14">
        <oleObject progId="Equation.3" shapeId="231" r:id="rId179">
          <objectPr defaultSize="0" autoPict="0" r:id="rId55">
            <anchor moveWithCells="1" sizeWithCells="1">
              <from>
                <xdr:col>1</xdr:col>
                <xdr:colOff>0</xdr:colOff>
                <xdr:row>414</xdr:row>
                <xdr:rowOff>0</xdr:rowOff>
              </from>
              <to>
                <xdr:col>1</xdr:col>
                <xdr:colOff>121920</xdr:colOff>
                <xdr:row>414</xdr:row>
                <xdr:rowOff>0</xdr:rowOff>
              </to>
            </anchor>
          </objectPr>
        </oleObject>
      </mc:Choice>
      <mc:Fallback>
        <oleObject progId="Equation.3" shapeId="231" r:id="rId17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GÓI 1</vt:lpstr>
      <vt:lpstr>'GÓI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2023-12-01T05:18:35Z</cp:lastPrinted>
  <dcterms:created xsi:type="dcterms:W3CDTF">2015-06-05T18:17:20Z</dcterms:created>
  <dcterms:modified xsi:type="dcterms:W3CDTF">2023-12-05T10:41:16Z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7ecf10e335484575bb715d8debb67bfe.psdsxs" Id="R8f1f1ea0bba742a8" /></Relationships>
</file>