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Sheet1" sheetId="1" r:id="rId1"/>
    <sheet name="Sheet2" sheetId="2" r:id="rId2"/>
    <sheet name="Sheet3" sheetId="3" r:id="rId3"/>
  </sheets>
  <definedNames>
    <definedName name="_xlnm.Print_Titles" localSheetId="0">Sheet1!$3:$5</definedName>
  </definedNames>
  <calcPr calcId="144525"/>
</workbook>
</file>

<file path=xl/calcChain.xml><?xml version="1.0" encoding="utf-8"?>
<calcChain xmlns="http://schemas.openxmlformats.org/spreadsheetml/2006/main">
  <c r="X19" i="1" l="1"/>
  <c r="X16" i="1" l="1"/>
  <c r="X7" i="1"/>
  <c r="S18" i="1" l="1"/>
  <c r="S17" i="1"/>
  <c r="S13" i="1"/>
  <c r="S14" i="1"/>
  <c r="S11" i="1" l="1"/>
  <c r="S9" i="1"/>
  <c r="S12" i="1"/>
  <c r="S10" i="1"/>
  <c r="S8" i="1" l="1"/>
</calcChain>
</file>

<file path=xl/sharedStrings.xml><?xml version="1.0" encoding="utf-8"?>
<sst xmlns="http://schemas.openxmlformats.org/spreadsheetml/2006/main" count="131" uniqueCount="110">
  <si>
    <t>TT</t>
  </si>
  <si>
    <t>Họ và tên</t>
  </si>
  <si>
    <t>Ngày tháng năm sinh</t>
  </si>
  <si>
    <t>Trình độ đào tạo</t>
  </si>
  <si>
    <t>Chức vụ, chức danh chuyên môn đang đảm nhiệm/ Đơn vị công tác</t>
  </si>
  <si>
    <t xml:space="preserve">Hệ số và Mức phụ cấp hiện hưởng của tháng liền kề trước khi nghỉ việc </t>
  </si>
  <si>
    <t>Tiền lương hiện hưởng của tháng liền kề trước khi nghỉ việc 
(1000 đồng)</t>
  </si>
  <si>
    <t>Thời gian công tác đóng BHXH theo sổ BHXH</t>
  </si>
  <si>
    <t>Tuổi khi giải quyết chính sách</t>
  </si>
  <si>
    <t>Thời điểm nghỉ việc</t>
  </si>
  <si>
    <t>Được hưởng chính sách</t>
  </si>
  <si>
    <t>Lý do thực hiện chính sách</t>
  </si>
  <si>
    <t>Nam</t>
  </si>
  <si>
    <t>Nữ</t>
  </si>
  <si>
    <t>Hệ số lương</t>
  </si>
  <si>
    <t>PC chức vụ (nếu có)</t>
  </si>
  <si>
    <t>PC thâm niên vượt khung (nếu có)</t>
  </si>
  <si>
    <t>PC thâm niên nghề (nếu có)</t>
  </si>
  <si>
    <t>Phụ cấp dân quân tự vệ</t>
  </si>
  <si>
    <t>PC trách nhiệm theo nghề (nếu có)</t>
  </si>
  <si>
    <t>PC công vụ (nếu có)</t>
  </si>
  <si>
    <t>PC công tác đảng, đoàn thể chính trị - xã hội (nếu có)</t>
  </si>
  <si>
    <t>Thời điểm công tác có đóng BHXH</t>
  </si>
  <si>
    <t>BHXH
(năm)</t>
  </si>
  <si>
    <t>BHXH
(tháng)</t>
  </si>
  <si>
    <t>Tổng số tháng</t>
  </si>
  <si>
    <t>Nghỉ hưu trước tuổi</t>
  </si>
  <si>
    <t>Nghỉ thôi việc</t>
  </si>
  <si>
    <t>A</t>
  </si>
  <si>
    <t>TỔ CHỨC HÀNH CHÍNH</t>
  </si>
  <si>
    <t>I</t>
  </si>
  <si>
    <t>SỞ XÂY DỰNG</t>
  </si>
  <si>
    <t>Cử nhân</t>
  </si>
  <si>
    <t>Nguyễn Thị Kim Thoa</t>
  </si>
  <si>
    <t>Phan Văn Dũng</t>
  </si>
  <si>
    <t>15/11/1969</t>
  </si>
  <si>
    <t>01/03/1995</t>
  </si>
  <si>
    <t>01/6/2025</t>
  </si>
  <si>
    <t>Bùi Minh Tấn</t>
  </si>
  <si>
    <t>02/10/1978</t>
  </si>
  <si>
    <t>Thạc sĩ</t>
  </si>
  <si>
    <t>4,98</t>
  </si>
  <si>
    <t>4,32</t>
  </si>
  <si>
    <t>0,3</t>
  </si>
  <si>
    <t>Phạm Thị Tâm</t>
  </si>
  <si>
    <t>26/3/1972</t>
  </si>
  <si>
    <t xml:space="preserve">Chuyên viên - Phòng Vận tải và An toàn </t>
  </si>
  <si>
    <t xml:space="preserve">Phó trưởng phòng - Phòng Quản lý chất lượng công trình </t>
  </si>
  <si>
    <t xml:space="preserve">Phó Chánh văn phòng </t>
  </si>
  <si>
    <t>4,74</t>
  </si>
  <si>
    <t>01/8/2025</t>
  </si>
  <si>
    <t xml:space="preserve"> Theo điểm g khoản 1 Điều 2 Nghị định số 178/2024/NĐ-CP được sửa đổi, bổ sung  tại  Nghị định số 67/2025/NĐ-CP. Nhập tỉnh Vĩnh Long, Trà Vinh, Bến Tre. Cá nhân có đơn xin tự nguyện nghỉ hưu trước tuổi được cơ quan, đơn vị đồng ý </t>
  </si>
  <si>
    <t>11/10/1973</t>
  </si>
  <si>
    <t>Kế toán - Văn phòng Sở</t>
  </si>
  <si>
    <t>01/7/2025</t>
  </si>
  <si>
    <t xml:space="preserve"> Theo điểm a khoản 1 Điều 2 Nghị định số 178/2024/NĐ-CP được sửa đổi, bổ sung  tại  Nghị định số 67/2025/NĐ-CP. Nhập tỉnh Vĩnh Long, Trà Vinh, Bến Tre. Cá nhân có đơn xin tự nguyện nghỉ hưu trước tuổi được cơ quan, đơn vị đồng ý </t>
  </si>
  <si>
    <t>Phùng Thị Hồng Thắm</t>
  </si>
  <si>
    <t>20/8/1991</t>
  </si>
  <si>
    <t>Chuyên viên - Văn phòng Sở</t>
  </si>
  <si>
    <t>3,33</t>
  </si>
  <si>
    <t xml:space="preserve"> Theo điểm a khoản 1 Điều 2 Nghị định số 178/2024/NĐ-CP được sửa đổi, bổ sung  tại  Nghị định số 67/2025/NĐ-CP. Nhập tỉnh Vĩnh Long, Trà Vinh, Bến Tre. Cá nhân có đơn xin tự nguyện nghỉ thôi việc được cơ quan, đơn vị đồng ý </t>
  </si>
  <si>
    <t>Nguyễn Ngọc Hưng</t>
  </si>
  <si>
    <t>01/01/1984</t>
  </si>
  <si>
    <t>Nguyễn Thanh Tùng</t>
  </si>
  <si>
    <t>10/3/1972</t>
  </si>
  <si>
    <t>Lái xe - Văn phòng Sở</t>
  </si>
  <si>
    <t>2,95</t>
  </si>
  <si>
    <t>3,13</t>
  </si>
  <si>
    <t>53 tuổi 3 tháng</t>
  </si>
  <si>
    <t>33 tuổi 10 tháng</t>
  </si>
  <si>
    <t>51 tuổi 08 tháng</t>
  </si>
  <si>
    <t>55 tuổi 06 tháng</t>
  </si>
  <si>
    <t>53 tuổi 04 tháng</t>
  </si>
  <si>
    <t>B</t>
  </si>
  <si>
    <t>ĐƠN VỊ SỰ NGHIỆP</t>
  </si>
  <si>
    <t>TRUNG TÂM XÂY DỰNG VÀ GIAO THÔNG</t>
  </si>
  <si>
    <t>Bùi Kim Trinh</t>
  </si>
  <si>
    <t>Tống Vinh Quốc</t>
  </si>
  <si>
    <t>30/10/1970</t>
  </si>
  <si>
    <t>16/04/1968</t>
  </si>
  <si>
    <t>Nhân viên tổng hợp</t>
  </si>
  <si>
    <t>Lái xe công trình</t>
  </si>
  <si>
    <t xml:space="preserve">Đại học </t>
  </si>
  <si>
    <t>4,06</t>
  </si>
  <si>
    <t>3,85</t>
  </si>
  <si>
    <t>54 tuổi 7 tháng</t>
  </si>
  <si>
    <t>57 tuổi 1 tháng</t>
  </si>
  <si>
    <t>01/4/2004</t>
  </si>
  <si>
    <t>46 tuổi 7 tháng</t>
  </si>
  <si>
    <t>01/03/2000</t>
  </si>
  <si>
    <t>01/3/2003</t>
  </si>
  <si>
    <t>01/11/2014</t>
  </si>
  <si>
    <t>01/7/2010</t>
  </si>
  <si>
    <t>41 tuổi 4 tháng</t>
  </si>
  <si>
    <t>01/9/2009</t>
  </si>
  <si>
    <t>01/10/1996</t>
  </si>
  <si>
    <t>01/7/2003</t>
  </si>
  <si>
    <t xml:space="preserve">                                                                                                                       </t>
  </si>
  <si>
    <t xml:space="preserve">    CỘNG HÒA XÃ HỘI CHỦ NGHĨA VIỆT NAM
Độc lập - Tự do - Hạnh phúc</t>
  </si>
  <si>
    <t>ỦY BAN NHÂN DÂN
TỈNH VĨNH LONG</t>
  </si>
  <si>
    <t>X</t>
  </si>
  <si>
    <t>Theo điểm a khoản 1  Điều 2 Nghị định số 178/2024/NĐ-CP (được sửa đổi, bổ sung tại Nghị định số 67/2025/NĐ-CP). do tổ chức trực tiếp sắp xếp tổ chức (từ ngày 01/03/2025), hợp nhất Phòng Quản lý vận tải, phương tiện và người lái với Thanh tra Sở Giao thông vận tải và Thanh tra Sở Xây dựng thành Phòng Vận tải và An toàn, nên ông Dũng có đơn tự nguyện xin nghỉ hưu trước tuổi và được cơ quan thống nhất</t>
  </si>
  <si>
    <t>Tổng kinh phí để thực hiện chế độ</t>
  </si>
  <si>
    <t>Tổng cộng</t>
  </si>
  <si>
    <t>Theo điểm g khoản 1  Điều 2 Nghị định số 178/2024/NĐ-CP (được sửa đổi, bổ sung tại Nghị định số 67/2025/NĐ-CP). Do phòng tổ chức lại, tiếp nhận hoặc điều chuyển chức năng nhiệm vụ (từ ngày 01/3/2025), Phòng hiện có 13 công chức, trong đó có 04 Phó trưởng phòng (dư 02 PTP so với quy định tại NĐ số 45/2025/NĐ-CP). Ông Tấn có đơn tự nguyện xin thôi việc để tạo điều kiện cho đơn vị sắp xếp nhân sự và được cơ quan thống nhất</t>
  </si>
  <si>
    <t>Theo điểm c khoản 1  Điều 2 Nghị định số 178/2024/NĐ-CP (được sửa đổi, bổ sung tại Nghị định số 67/2025/NĐ-CP). Do tổ chức trực tiếp sắp xếp tổ chức. NHập tỉnh: Vĩnh Long, Bến tre, Trà Vinh (từ ngày 01/07/2025),  ông Tùng có đơn tự nguyện xin nghỉ hưu trước tuổi và được cơ quan thống nhất</t>
  </si>
  <si>
    <t>Theo điểm c khoản 1  Điều 2 Nghị định số 178/2024/NĐ-CP (được sửa đổi, bổ sung tại Nghị định số 67/2025/NĐ-CP). Do tổ chức trực tiếp sắp xếp tổ chức (từ ngày 01/03/2025),  Sở Xây dựng hợp nhất với  Sở GTVT thành Sở xây dựng. Hiện nay SXD có 06 xe, trong đó có 01 xe hết giá trị sử dụng. Sau khi rà soát nhu cầu sử dụng xe của SXD cần 04 lái xe nên dôi dư 02 lái xe, ông Hưng có đơn tự nguyện xin nghỉ thôi việc và được cơ quan thống nhất</t>
  </si>
  <si>
    <t>Theo điểm a khoản 1  Điều 2 Nghị định số 178/2024/NĐ-CP (được sửa đổi, bổ sung tại Nghị định số 67/2025/NĐ-CP). Do tổ chức trực tiếp sắp xếp tổ chức (từ ngày 01/03/2025), hợp nhất Trung tâm giám định chất lượng xây dựng, Trung tâm Quy hoạch xây dựng Vĩnh Long Sở Xây dựng và Trung tâm quản lý sử chữa công trình giao Sở thông Sở GTVT thành Trung tâm Xây dựng và giao thông nên Bà Trinh có đơn tự nguyện xin nghỉ hưu trước tuổi và được cơ quan thống nhất</t>
  </si>
  <si>
    <t>Theo điểm a khoản 1  Điều 2 Nghị định số 178/2024/NĐ-CP (được sửa đổi, bổ sung tại Nghị định số 67/2025/NĐ-CP). Do tổ chức trực tiếp sắp xếp tổ chức (từ ngày 01/03/2025), hợp nhất Trung tâm giám định chất lượng xây dựng, Trung tâm Quy hoạch xây dựng Vĩnh Long Sở Xây dựng và Trung tâm quản lý sử chữa công trình giao Sở thông Sở GTVT thành Trung tâm Xây dựng và giao thông nên ông Quốc có đơn tự nguyện xin nghỉ hưu trước tuổi và được cơ quan thống nhất</t>
  </si>
  <si>
    <r>
      <t xml:space="preserve">DANH SÁCH ĐỐI TƯỢNG VÀ KINH PHÍ THỰC HIỆN CHÍNH SÁCH, CHẾ ĐỘ THEO NGHỊ ĐỊNH SỐ 178/2024/NĐ-CP 
NGÀY 31/12/2024 CỦA CHÍNH PHỦ (ĐƯỢC SỬA ĐỔI, BỔ SUNG TẠI NGHỊ ĐỊNH SỐ 67/2025/NĐ-CP NGÀY 15/3/2025 CỦA CHÍNH PHỦ) 
NĂM 2025 CỦA SỞ XÂY DỰNG
</t>
    </r>
    <r>
      <rPr>
        <i/>
        <sz val="13"/>
        <color theme="1"/>
        <rFont val="Times New Roman"/>
        <family val="1"/>
      </rPr>
      <t>(Kèm theo Quyết định số 1350/QĐ-UBND ngày 29/6/2025 của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</si>
</sst>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4" x14ac:knownFonts="1">
    <font>
      <sz val="11"/>
      <color theme="1"/>
      <name val="Calibri"/>
      <family val="2"/>
      <scheme val="minor"/>
    </font>
    <font>
      <sz val="11"/>
      <color theme="1"/>
      <name val="Calibri"/>
      <family val="2"/>
      <scheme val="minor"/>
    </font>
    <font>
      <sz val="12"/>
      <color theme="1"/>
      <name val="Times New Roman"/>
      <family val="1"/>
    </font>
    <font>
      <b/>
      <sz val="13"/>
      <color theme="1"/>
      <name val="Times New Roman"/>
      <family val="1"/>
    </font>
    <font>
      <sz val="13"/>
      <color theme="1"/>
      <name val="Times New Roman"/>
      <family val="1"/>
    </font>
    <font>
      <sz val="11"/>
      <name val="Times New Roman"/>
      <family val="1"/>
    </font>
    <font>
      <sz val="13"/>
      <name val="Times New Roman"/>
      <family val="1"/>
    </font>
    <font>
      <b/>
      <sz val="13"/>
      <name val="Times New Roman"/>
      <family val="1"/>
    </font>
    <font>
      <sz val="11"/>
      <color theme="1"/>
      <name val="Times New Roman"/>
      <family val="1"/>
    </font>
    <font>
      <i/>
      <sz val="13"/>
      <color theme="1"/>
      <name val="Times New Roman"/>
      <family val="1"/>
    </font>
    <font>
      <b/>
      <sz val="11"/>
      <color theme="1"/>
      <name val="Times New Roman"/>
      <family val="1"/>
    </font>
    <font>
      <i/>
      <sz val="11"/>
      <color theme="1"/>
      <name val="Times New Roman"/>
      <family val="1"/>
    </font>
    <font>
      <b/>
      <sz val="11"/>
      <name val="Times New Roman"/>
      <family val="1"/>
    </font>
    <font>
      <b/>
      <sz val="8"/>
      <color theme="1"/>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82">
    <xf numFmtId="0" fontId="0" fillId="0" borderId="0" xfId="0"/>
    <xf numFmtId="0" fontId="8" fillId="0" borderId="2" xfId="0" applyFont="1" applyBorder="1" applyAlignment="1">
      <alignment horizontal="center" vertical="center" wrapText="1"/>
    </xf>
    <xf numFmtId="14" fontId="8" fillId="0" borderId="2" xfId="0" quotePrefix="1" applyNumberFormat="1" applyFont="1" applyBorder="1" applyAlignment="1">
      <alignment horizontal="center" vertical="center"/>
    </xf>
    <xf numFmtId="0" fontId="8" fillId="0" borderId="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xf numFmtId="0" fontId="2" fillId="0" borderId="0" xfId="0" applyFont="1"/>
    <xf numFmtId="9" fontId="8"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9" fontId="8" fillId="0" borderId="2" xfId="1" applyFont="1" applyFill="1" applyBorder="1" applyAlignment="1">
      <alignment horizontal="center" vertical="center"/>
    </xf>
    <xf numFmtId="3" fontId="8" fillId="0" borderId="2" xfId="0" applyNumberFormat="1" applyFont="1" applyBorder="1" applyAlignment="1">
      <alignment horizontal="center" vertical="center"/>
    </xf>
    <xf numFmtId="0" fontId="8" fillId="0" borderId="2" xfId="0" quotePrefix="1" applyFont="1" applyBorder="1" applyAlignment="1">
      <alignment horizontal="center" vertical="center"/>
    </xf>
    <xf numFmtId="0" fontId="0" fillId="0" borderId="0" xfId="0" applyAlignment="1">
      <alignment horizont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1" fillId="0" borderId="2" xfId="0" applyFont="1" applyBorder="1" applyAlignment="1">
      <alignment horizontal="center"/>
    </xf>
    <xf numFmtId="0" fontId="11" fillId="0" borderId="7" xfId="0" applyFont="1" applyBorder="1" applyAlignment="1">
      <alignment horizontal="center"/>
    </xf>
    <xf numFmtId="3" fontId="10" fillId="0" borderId="2" xfId="0" applyNumberFormat="1" applyFont="1" applyBorder="1" applyAlignment="1">
      <alignment horizontal="right"/>
    </xf>
    <xf numFmtId="0" fontId="8" fillId="0" borderId="2" xfId="0" applyFont="1" applyBorder="1"/>
    <xf numFmtId="0" fontId="8" fillId="0" borderId="2" xfId="0" applyFont="1" applyBorder="1" applyAlignment="1">
      <alignment vertical="center" wrapText="1"/>
    </xf>
    <xf numFmtId="3" fontId="5" fillId="0" borderId="2" xfId="2"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quotePrefix="1" applyFont="1" applyBorder="1" applyAlignment="1">
      <alignment horizontal="center" vertical="center" wrapText="1"/>
    </xf>
    <xf numFmtId="0" fontId="5" fillId="0" borderId="9" xfId="0" applyFont="1" applyBorder="1" applyAlignment="1">
      <alignment horizontal="center" vertical="center" wrapText="1"/>
    </xf>
    <xf numFmtId="3" fontId="5" fillId="0" borderId="9" xfId="0" applyNumberFormat="1" applyFont="1" applyBorder="1" applyAlignment="1">
      <alignment horizontal="center" vertical="center"/>
    </xf>
    <xf numFmtId="0" fontId="5" fillId="0" borderId="2" xfId="0" applyFont="1" applyBorder="1" applyAlignment="1">
      <alignment horizontal="left" vertical="center" wrapText="1"/>
    </xf>
    <xf numFmtId="0" fontId="5" fillId="0" borderId="2" xfId="0" quotePrefix="1" applyFont="1" applyBorder="1" applyAlignment="1">
      <alignment horizontal="center" vertical="center" wrapText="1"/>
    </xf>
    <xf numFmtId="14" fontId="5" fillId="0" borderId="2" xfId="0" quotePrefix="1" applyNumberFormat="1" applyFont="1" applyBorder="1" applyAlignment="1">
      <alignment horizontal="center" vertical="center"/>
    </xf>
    <xf numFmtId="3" fontId="5" fillId="0" borderId="2" xfId="0" applyNumberFormat="1" applyFont="1" applyBorder="1" applyAlignment="1">
      <alignment horizontal="center" vertical="center"/>
    </xf>
    <xf numFmtId="3" fontId="8" fillId="0" borderId="2" xfId="0" applyNumberFormat="1" applyFont="1" applyBorder="1" applyAlignment="1">
      <alignment horizontal="right" vertical="center"/>
    </xf>
    <xf numFmtId="14" fontId="5" fillId="0" borderId="2" xfId="0" quotePrefix="1" applyNumberFormat="1" applyFont="1" applyBorder="1" applyAlignment="1">
      <alignment horizontal="center" vertical="center" wrapText="1"/>
    </xf>
    <xf numFmtId="3" fontId="8" fillId="0" borderId="2" xfId="2" applyNumberFormat="1" applyFont="1" applyFill="1" applyBorder="1" applyAlignment="1">
      <alignment horizontal="center" vertical="center" wrapText="1"/>
    </xf>
    <xf numFmtId="16" fontId="8" fillId="0" borderId="2" xfId="0" applyNumberFormat="1" applyFont="1" applyBorder="1" applyAlignment="1">
      <alignment vertical="center" wrapText="1"/>
    </xf>
    <xf numFmtId="3" fontId="8" fillId="0" borderId="2" xfId="0" quotePrefix="1" applyNumberFormat="1" applyFont="1" applyBorder="1" applyAlignment="1">
      <alignment horizontal="right" vertical="center"/>
    </xf>
    <xf numFmtId="0" fontId="8" fillId="0" borderId="0" xfId="0" applyFont="1"/>
    <xf numFmtId="14" fontId="8" fillId="0" borderId="2" xfId="0" quotePrefix="1" applyNumberFormat="1" applyFont="1" applyBorder="1"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quotePrefix="1" applyFont="1" applyBorder="1" applyAlignment="1">
      <alignment horizontal="center" vertical="center" wrapText="1"/>
    </xf>
    <xf numFmtId="14" fontId="5" fillId="0" borderId="1" xfId="0" quotePrefix="1" applyNumberFormat="1" applyFont="1" applyBorder="1" applyAlignment="1">
      <alignment horizontal="center" vertical="center"/>
    </xf>
    <xf numFmtId="0" fontId="8" fillId="0" borderId="1" xfId="0" applyFont="1" applyBorder="1" applyAlignment="1">
      <alignment horizontal="center" vertical="center"/>
    </xf>
    <xf numFmtId="9" fontId="8" fillId="0" borderId="1" xfId="1" applyFont="1" applyFill="1" applyBorder="1" applyAlignment="1">
      <alignment horizontal="center" vertical="center"/>
    </xf>
    <xf numFmtId="3" fontId="5" fillId="0" borderId="1" xfId="0" applyNumberFormat="1" applyFont="1" applyBorder="1" applyAlignment="1">
      <alignment horizontal="center" vertical="center"/>
    </xf>
    <xf numFmtId="14" fontId="8" fillId="0" borderId="1" xfId="0" quotePrefix="1" applyNumberFormat="1" applyFont="1" applyBorder="1" applyAlignment="1">
      <alignment horizontal="center" vertical="center"/>
    </xf>
    <xf numFmtId="0" fontId="5" fillId="0" borderId="1" xfId="0" applyFont="1" applyBorder="1" applyAlignment="1">
      <alignment horizontal="center" vertical="center" wrapText="1"/>
    </xf>
    <xf numFmtId="3" fontId="5" fillId="0" borderId="1" xfId="2" applyNumberFormat="1" applyFont="1" applyFill="1" applyBorder="1" applyAlignment="1">
      <alignment horizontal="center" vertical="center" wrapText="1"/>
    </xf>
    <xf numFmtId="0" fontId="4" fillId="0" borderId="0" xfId="0" applyFont="1" applyAlignment="1">
      <alignment horizontal="center" vertical="center" wrapText="1"/>
    </xf>
    <xf numFmtId="3" fontId="8" fillId="0" borderId="8" xfId="0" applyNumberFormat="1" applyFont="1" applyBorder="1" applyAlignment="1">
      <alignment horizontal="center" vertical="center"/>
    </xf>
    <xf numFmtId="3" fontId="8" fillId="0" borderId="9" xfId="0" applyNumberFormat="1" applyFont="1" applyBorder="1" applyAlignment="1">
      <alignment horizontal="center" vertical="center"/>
    </xf>
    <xf numFmtId="3" fontId="8" fillId="0" borderId="1" xfId="0" applyNumberFormat="1" applyFont="1" applyBorder="1" applyAlignment="1">
      <alignment horizontal="center" vertical="center"/>
    </xf>
    <xf numFmtId="0" fontId="4" fillId="0" borderId="0" xfId="0" applyFont="1"/>
    <xf numFmtId="0" fontId="0" fillId="0" borderId="0" xfId="0" applyFont="1"/>
    <xf numFmtId="0" fontId="13" fillId="0" borderId="2" xfId="0" applyFont="1" applyBorder="1" applyAlignment="1">
      <alignment horizontal="center" vertical="center" wrapText="1"/>
    </xf>
    <xf numFmtId="3" fontId="8" fillId="0" borderId="0" xfId="0" applyNumberFormat="1" applyFont="1"/>
    <xf numFmtId="0" fontId="4" fillId="0" borderId="0" xfId="0" applyFont="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vertical="center" wrapText="1"/>
    </xf>
    <xf numFmtId="0" fontId="7" fillId="0" borderId="0" xfId="0" applyFont="1" applyAlignment="1">
      <alignment vertical="center" wrapText="1"/>
    </xf>
    <xf numFmtId="3" fontId="7" fillId="0" borderId="0" xfId="0" applyNumberFormat="1" applyFont="1" applyAlignment="1">
      <alignment vertical="center" wrapText="1"/>
    </xf>
    <xf numFmtId="3" fontId="10" fillId="0" borderId="2" xfId="0" quotePrefix="1" applyNumberFormat="1" applyFont="1" applyBorder="1" applyAlignment="1">
      <alignment horizontal="right" vertical="center"/>
    </xf>
    <xf numFmtId="0" fontId="7" fillId="0" borderId="0" xfId="0" applyFont="1" applyAlignment="1">
      <alignment horizont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4" xfId="0" applyFont="1" applyBorder="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211669</xdr:colOff>
      <xdr:row>0</xdr:row>
      <xdr:rowOff>536623</xdr:rowOff>
    </xdr:from>
    <xdr:to>
      <xdr:col>2</xdr:col>
      <xdr:colOff>613910</xdr:colOff>
      <xdr:row>0</xdr:row>
      <xdr:rowOff>536623</xdr:rowOff>
    </xdr:to>
    <xdr:cxnSp macro="">
      <xdr:nvCxnSpPr>
        <xdr:cNvPr id="2" name="Straight Connector 1">
          <a:extLst>
            <a:ext uri="{FF2B5EF4-FFF2-40B4-BE49-F238E27FC236}">
              <a16:creationId xmlns="" xmlns:a16="http://schemas.microsoft.com/office/drawing/2014/main" id="{0E8150C7-8934-4C51-97A0-43715EF4D3FA}"/>
            </a:ext>
          </a:extLst>
        </xdr:cNvPr>
        <xdr:cNvCxnSpPr/>
      </xdr:nvCxnSpPr>
      <xdr:spPr>
        <a:xfrm>
          <a:off x="1407586" y="536623"/>
          <a:ext cx="402241"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380999</xdr:colOff>
      <xdr:row>1</xdr:row>
      <xdr:rowOff>1047750</xdr:rowOff>
    </xdr:from>
    <xdr:to>
      <xdr:col>16</xdr:col>
      <xdr:colOff>338665</xdr:colOff>
      <xdr:row>1</xdr:row>
      <xdr:rowOff>1047750</xdr:rowOff>
    </xdr:to>
    <xdr:cxnSp macro="">
      <xdr:nvCxnSpPr>
        <xdr:cNvPr id="5" name="Straight Connector 4"/>
        <xdr:cNvCxnSpPr/>
      </xdr:nvCxnSpPr>
      <xdr:spPr>
        <a:xfrm>
          <a:off x="6826249" y="1672167"/>
          <a:ext cx="220133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603249</xdr:colOff>
      <xdr:row>0</xdr:row>
      <xdr:rowOff>539750</xdr:rowOff>
    </xdr:from>
    <xdr:to>
      <xdr:col>16</xdr:col>
      <xdr:colOff>179916</xdr:colOff>
      <xdr:row>0</xdr:row>
      <xdr:rowOff>539750</xdr:rowOff>
    </xdr:to>
    <xdr:cxnSp macro="">
      <xdr:nvCxnSpPr>
        <xdr:cNvPr id="7" name="Straight Connector 6"/>
        <xdr:cNvCxnSpPr/>
      </xdr:nvCxnSpPr>
      <xdr:spPr>
        <a:xfrm>
          <a:off x="7641166" y="539750"/>
          <a:ext cx="191558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
  <sheetViews>
    <sheetView tabSelected="1" zoomScale="90" zoomScaleNormal="90" workbookViewId="0">
      <selection activeCell="B2" sqref="B2:Y2"/>
    </sheetView>
  </sheetViews>
  <sheetFormatPr defaultRowHeight="15" x14ac:dyDescent="0.25"/>
  <cols>
    <col min="1" max="1" width="3.5703125" customWidth="1"/>
    <col min="2" max="2" width="14.28515625" customWidth="1"/>
    <col min="3" max="3" width="10.28515625" style="13" customWidth="1"/>
    <col min="4" max="4" width="9.42578125" style="13" customWidth="1"/>
    <col min="6" max="6" width="11.7109375" customWidth="1"/>
    <col min="7" max="7" width="7.5703125" customWidth="1"/>
    <col min="8" max="8" width="5.85546875" customWidth="1"/>
    <col min="9" max="9" width="8.28515625" customWidth="1"/>
    <col min="10" max="10" width="8" customWidth="1"/>
    <col min="11" max="11" width="4.7109375" customWidth="1"/>
    <col min="12" max="12" width="6.7109375" customWidth="1"/>
    <col min="13" max="13" width="5.85546875" customWidth="1"/>
    <col min="14" max="14" width="9.42578125" customWidth="1"/>
    <col min="15" max="15" width="14.28515625" customWidth="1"/>
    <col min="16" max="16" width="11.42578125" customWidth="1"/>
    <col min="17" max="17" width="6.28515625" customWidth="1"/>
    <col min="18" max="18" width="7.5703125" customWidth="1"/>
    <col min="19" max="19" width="6.28515625" customWidth="1"/>
    <col min="20" max="20" width="8.28515625" customWidth="1"/>
    <col min="21" max="21" width="10.28515625" customWidth="1"/>
    <col min="22" max="22" width="15" customWidth="1"/>
    <col min="23" max="23" width="14" customWidth="1"/>
    <col min="24" max="24" width="19" style="55" customWidth="1"/>
    <col min="25" max="25" width="32.140625" customWidth="1"/>
    <col min="27" max="27" width="12.7109375" bestFit="1" customWidth="1"/>
  </cols>
  <sheetData>
    <row r="1" spans="1:25" ht="49.5" customHeight="1" x14ac:dyDescent="0.25">
      <c r="A1" s="7"/>
      <c r="B1" s="73" t="s">
        <v>99</v>
      </c>
      <c r="C1" s="74"/>
      <c r="D1" s="74"/>
      <c r="E1" s="74"/>
      <c r="F1" s="61" t="s">
        <v>97</v>
      </c>
      <c r="G1" s="61"/>
      <c r="H1" s="61"/>
      <c r="I1" s="61"/>
      <c r="J1" s="61"/>
      <c r="K1" s="73" t="s">
        <v>98</v>
      </c>
      <c r="L1" s="73"/>
      <c r="M1" s="73"/>
      <c r="N1" s="73"/>
      <c r="O1" s="73"/>
      <c r="P1" s="73"/>
      <c r="Q1" s="73"/>
      <c r="R1" s="73"/>
      <c r="S1" s="73"/>
      <c r="T1" s="73"/>
      <c r="U1" s="61"/>
      <c r="V1" s="61"/>
      <c r="W1" s="61"/>
      <c r="X1" s="61"/>
      <c r="Y1" s="61"/>
    </row>
    <row r="2" spans="1:25" ht="95.25" customHeight="1" x14ac:dyDescent="0.25">
      <c r="A2" s="7"/>
      <c r="B2" s="73" t="s">
        <v>109</v>
      </c>
      <c r="C2" s="73"/>
      <c r="D2" s="73"/>
      <c r="E2" s="73"/>
      <c r="F2" s="73"/>
      <c r="G2" s="73"/>
      <c r="H2" s="73"/>
      <c r="I2" s="73"/>
      <c r="J2" s="73"/>
      <c r="K2" s="73"/>
      <c r="L2" s="73"/>
      <c r="M2" s="73"/>
      <c r="N2" s="73"/>
      <c r="O2" s="73"/>
      <c r="P2" s="73"/>
      <c r="Q2" s="73"/>
      <c r="R2" s="73"/>
      <c r="S2" s="73"/>
      <c r="T2" s="73"/>
      <c r="U2" s="73"/>
      <c r="V2" s="73"/>
      <c r="W2" s="73"/>
      <c r="X2" s="73"/>
      <c r="Y2" s="73"/>
    </row>
    <row r="3" spans="1:25" s="37" customFormat="1" ht="38.25" customHeight="1" x14ac:dyDescent="0.25">
      <c r="A3" s="68" t="s">
        <v>0</v>
      </c>
      <c r="B3" s="68" t="s">
        <v>1</v>
      </c>
      <c r="C3" s="70" t="s">
        <v>2</v>
      </c>
      <c r="D3" s="70"/>
      <c r="E3" s="71" t="s">
        <v>3</v>
      </c>
      <c r="F3" s="71" t="s">
        <v>4</v>
      </c>
      <c r="G3" s="66" t="s">
        <v>5</v>
      </c>
      <c r="H3" s="81"/>
      <c r="I3" s="81"/>
      <c r="J3" s="81"/>
      <c r="K3" s="81"/>
      <c r="L3" s="81"/>
      <c r="M3" s="81"/>
      <c r="N3" s="67"/>
      <c r="O3" s="71" t="s">
        <v>6</v>
      </c>
      <c r="P3" s="70" t="s">
        <v>7</v>
      </c>
      <c r="Q3" s="70"/>
      <c r="R3" s="70"/>
      <c r="S3" s="70"/>
      <c r="T3" s="71" t="s">
        <v>8</v>
      </c>
      <c r="U3" s="71" t="s">
        <v>9</v>
      </c>
      <c r="V3" s="66" t="s">
        <v>10</v>
      </c>
      <c r="W3" s="67"/>
      <c r="X3" s="71" t="s">
        <v>102</v>
      </c>
      <c r="Y3" s="71" t="s">
        <v>11</v>
      </c>
    </row>
    <row r="4" spans="1:25" s="37" customFormat="1" ht="130.5" customHeight="1" x14ac:dyDescent="0.25">
      <c r="A4" s="69"/>
      <c r="B4" s="69"/>
      <c r="C4" s="14" t="s">
        <v>12</v>
      </c>
      <c r="D4" s="14" t="s">
        <v>13</v>
      </c>
      <c r="E4" s="72"/>
      <c r="F4" s="72"/>
      <c r="G4" s="15" t="s">
        <v>14</v>
      </c>
      <c r="H4" s="15" t="s">
        <v>15</v>
      </c>
      <c r="I4" s="15" t="s">
        <v>16</v>
      </c>
      <c r="J4" s="15" t="s">
        <v>17</v>
      </c>
      <c r="K4" s="15" t="s">
        <v>18</v>
      </c>
      <c r="L4" s="15" t="s">
        <v>19</v>
      </c>
      <c r="M4" s="15" t="s">
        <v>20</v>
      </c>
      <c r="N4" s="15" t="s">
        <v>21</v>
      </c>
      <c r="O4" s="72"/>
      <c r="P4" s="56" t="s">
        <v>22</v>
      </c>
      <c r="Q4" s="56" t="s">
        <v>23</v>
      </c>
      <c r="R4" s="56" t="s">
        <v>24</v>
      </c>
      <c r="S4" s="56" t="s">
        <v>25</v>
      </c>
      <c r="T4" s="72"/>
      <c r="U4" s="72"/>
      <c r="V4" s="15" t="s">
        <v>26</v>
      </c>
      <c r="W4" s="15" t="s">
        <v>27</v>
      </c>
      <c r="X4" s="72"/>
      <c r="Y4" s="72"/>
    </row>
    <row r="5" spans="1:25" s="37" customFormat="1" ht="15.75" customHeight="1" x14ac:dyDescent="0.25">
      <c r="A5" s="16">
        <v>1</v>
      </c>
      <c r="B5" s="16">
        <v>2</v>
      </c>
      <c r="C5" s="16">
        <v>3</v>
      </c>
      <c r="D5" s="16">
        <v>4</v>
      </c>
      <c r="E5" s="16">
        <v>5</v>
      </c>
      <c r="F5" s="16">
        <v>6</v>
      </c>
      <c r="G5" s="16">
        <v>7</v>
      </c>
      <c r="H5" s="16">
        <v>8</v>
      </c>
      <c r="I5" s="16">
        <v>9</v>
      </c>
      <c r="J5" s="16">
        <v>10</v>
      </c>
      <c r="K5" s="16">
        <v>11</v>
      </c>
      <c r="L5" s="16">
        <v>12</v>
      </c>
      <c r="M5" s="16">
        <v>13</v>
      </c>
      <c r="N5" s="16">
        <v>14</v>
      </c>
      <c r="O5" s="16">
        <v>15</v>
      </c>
      <c r="P5" s="16">
        <v>16</v>
      </c>
      <c r="Q5" s="16">
        <v>17</v>
      </c>
      <c r="R5" s="16">
        <v>18</v>
      </c>
      <c r="S5" s="16">
        <v>19</v>
      </c>
      <c r="T5" s="16">
        <v>20</v>
      </c>
      <c r="U5" s="16">
        <v>21</v>
      </c>
      <c r="V5" s="16">
        <v>22</v>
      </c>
      <c r="W5" s="17">
        <v>23</v>
      </c>
      <c r="X5" s="17">
        <v>24</v>
      </c>
      <c r="Y5" s="17">
        <v>25</v>
      </c>
    </row>
    <row r="6" spans="1:25" s="37" customFormat="1" x14ac:dyDescent="0.25">
      <c r="A6" s="14" t="s">
        <v>28</v>
      </c>
      <c r="B6" s="75" t="s">
        <v>29</v>
      </c>
      <c r="C6" s="76"/>
      <c r="D6" s="76"/>
      <c r="E6" s="76"/>
      <c r="F6" s="76"/>
      <c r="G6" s="76"/>
      <c r="H6" s="76"/>
      <c r="I6" s="76"/>
      <c r="J6" s="76"/>
      <c r="K6" s="76"/>
      <c r="L6" s="76"/>
      <c r="M6" s="76"/>
      <c r="N6" s="76"/>
      <c r="O6" s="76"/>
      <c r="P6" s="76"/>
      <c r="Q6" s="76"/>
      <c r="R6" s="76"/>
      <c r="S6" s="76"/>
      <c r="T6" s="76"/>
      <c r="U6" s="76"/>
      <c r="V6" s="76"/>
      <c r="W6" s="76"/>
      <c r="X6" s="76"/>
      <c r="Y6" s="77"/>
    </row>
    <row r="7" spans="1:25" s="37" customFormat="1" x14ac:dyDescent="0.25">
      <c r="A7" s="14" t="s">
        <v>30</v>
      </c>
      <c r="B7" s="75" t="s">
        <v>31</v>
      </c>
      <c r="C7" s="76"/>
      <c r="D7" s="76"/>
      <c r="E7" s="76"/>
      <c r="F7" s="76"/>
      <c r="G7" s="76"/>
      <c r="H7" s="76"/>
      <c r="I7" s="76"/>
      <c r="J7" s="76"/>
      <c r="K7" s="76"/>
      <c r="L7" s="76"/>
      <c r="M7" s="76"/>
      <c r="N7" s="76"/>
      <c r="O7" s="76"/>
      <c r="P7" s="76"/>
      <c r="Q7" s="76"/>
      <c r="R7" s="76"/>
      <c r="S7" s="76"/>
      <c r="T7" s="76"/>
      <c r="U7" s="76"/>
      <c r="V7" s="76"/>
      <c r="W7" s="77"/>
      <c r="X7" s="18">
        <f>SUM(X8:X14)</f>
        <v>7108452000</v>
      </c>
      <c r="Y7" s="19"/>
    </row>
    <row r="8" spans="1:25" s="37" customFormat="1" ht="195.75" thickBot="1" x14ac:dyDescent="0.3">
      <c r="A8" s="1">
        <v>1</v>
      </c>
      <c r="B8" s="20" t="s">
        <v>34</v>
      </c>
      <c r="C8" s="38" t="s">
        <v>35</v>
      </c>
      <c r="D8" s="3"/>
      <c r="E8" s="20" t="s">
        <v>32</v>
      </c>
      <c r="F8" s="1" t="s">
        <v>46</v>
      </c>
      <c r="G8" s="3" t="s">
        <v>41</v>
      </c>
      <c r="H8" s="3"/>
      <c r="I8" s="8"/>
      <c r="J8" s="3"/>
      <c r="K8" s="3"/>
      <c r="L8" s="3"/>
      <c r="M8" s="8">
        <v>0.25</v>
      </c>
      <c r="N8" s="3"/>
      <c r="O8" s="31">
        <v>14566500</v>
      </c>
      <c r="P8" s="2" t="s">
        <v>36</v>
      </c>
      <c r="Q8" s="3">
        <v>28</v>
      </c>
      <c r="R8" s="3">
        <v>11</v>
      </c>
      <c r="S8" s="3">
        <f>(Q8*12)+R8</f>
        <v>347</v>
      </c>
      <c r="T8" s="9" t="s">
        <v>71</v>
      </c>
      <c r="U8" s="2" t="s">
        <v>37</v>
      </c>
      <c r="V8" s="21" t="s">
        <v>100</v>
      </c>
      <c r="W8" s="22"/>
      <c r="X8" s="51">
        <v>1303701750</v>
      </c>
      <c r="Y8" s="23" t="s">
        <v>101</v>
      </c>
    </row>
    <row r="9" spans="1:25" s="37" customFormat="1" ht="210" x14ac:dyDescent="0.25">
      <c r="A9" s="1">
        <v>2</v>
      </c>
      <c r="B9" s="24" t="s">
        <v>38</v>
      </c>
      <c r="C9" s="25" t="s">
        <v>39</v>
      </c>
      <c r="D9" s="3"/>
      <c r="E9" s="1" t="s">
        <v>40</v>
      </c>
      <c r="F9" s="26" t="s">
        <v>47</v>
      </c>
      <c r="G9" s="3" t="s">
        <v>42</v>
      </c>
      <c r="H9" s="3" t="s">
        <v>43</v>
      </c>
      <c r="I9" s="8"/>
      <c r="J9" s="3"/>
      <c r="K9" s="3"/>
      <c r="L9" s="3"/>
      <c r="M9" s="8">
        <v>0.25</v>
      </c>
      <c r="N9" s="3"/>
      <c r="O9" s="27">
        <v>13513500</v>
      </c>
      <c r="P9" s="2" t="s">
        <v>87</v>
      </c>
      <c r="Q9" s="3">
        <v>21</v>
      </c>
      <c r="R9" s="3">
        <v>5</v>
      </c>
      <c r="S9" s="3">
        <f t="shared" ref="S9" si="0">(Q9*12)+R9</f>
        <v>257</v>
      </c>
      <c r="T9" s="9" t="s">
        <v>88</v>
      </c>
      <c r="U9" s="2" t="s">
        <v>37</v>
      </c>
      <c r="V9" s="22"/>
      <c r="W9" s="21" t="s">
        <v>100</v>
      </c>
      <c r="X9" s="52">
        <v>1124998875</v>
      </c>
      <c r="Y9" s="26" t="s">
        <v>104</v>
      </c>
    </row>
    <row r="10" spans="1:25" s="37" customFormat="1" ht="170.25" customHeight="1" x14ac:dyDescent="0.25">
      <c r="A10" s="1">
        <v>3</v>
      </c>
      <c r="B10" s="28" t="s">
        <v>33</v>
      </c>
      <c r="C10" s="29"/>
      <c r="D10" s="30" t="s">
        <v>52</v>
      </c>
      <c r="E10" s="1" t="s">
        <v>32</v>
      </c>
      <c r="F10" s="1" t="s">
        <v>53</v>
      </c>
      <c r="G10" s="3" t="s">
        <v>42</v>
      </c>
      <c r="H10" s="3"/>
      <c r="I10" s="3"/>
      <c r="J10" s="10"/>
      <c r="K10" s="10"/>
      <c r="L10" s="10"/>
      <c r="M10" s="10">
        <v>0.25</v>
      </c>
      <c r="N10" s="3"/>
      <c r="O10" s="11">
        <v>12636000</v>
      </c>
      <c r="P10" s="2" t="s">
        <v>90</v>
      </c>
      <c r="Q10" s="3">
        <v>22</v>
      </c>
      <c r="R10" s="3">
        <v>1</v>
      </c>
      <c r="S10" s="3">
        <f>(Q10*12)+R10</f>
        <v>265</v>
      </c>
      <c r="T10" s="9" t="s">
        <v>70</v>
      </c>
      <c r="U10" s="2" t="s">
        <v>54</v>
      </c>
      <c r="V10" s="21" t="s">
        <v>100</v>
      </c>
      <c r="W10" s="21"/>
      <c r="X10" s="11">
        <v>1159353000</v>
      </c>
      <c r="Y10" s="9" t="s">
        <v>55</v>
      </c>
    </row>
    <row r="11" spans="1:25" s="37" customFormat="1" ht="170.25" customHeight="1" x14ac:dyDescent="0.25">
      <c r="A11" s="1">
        <v>4</v>
      </c>
      <c r="B11" s="28" t="s">
        <v>56</v>
      </c>
      <c r="C11" s="29"/>
      <c r="D11" s="30" t="s">
        <v>57</v>
      </c>
      <c r="E11" s="1" t="s">
        <v>32</v>
      </c>
      <c r="F11" s="1" t="s">
        <v>58</v>
      </c>
      <c r="G11" s="3" t="s">
        <v>59</v>
      </c>
      <c r="H11" s="3"/>
      <c r="I11" s="3"/>
      <c r="J11" s="10"/>
      <c r="K11" s="10"/>
      <c r="L11" s="10"/>
      <c r="M11" s="10">
        <v>0.25</v>
      </c>
      <c r="N11" s="3"/>
      <c r="O11" s="11">
        <v>9740250</v>
      </c>
      <c r="P11" s="2" t="s">
        <v>91</v>
      </c>
      <c r="Q11" s="3">
        <v>10</v>
      </c>
      <c r="R11" s="3">
        <v>8</v>
      </c>
      <c r="S11" s="3">
        <f>(Q11*12)+R11</f>
        <v>128</v>
      </c>
      <c r="T11" s="9" t="s">
        <v>69</v>
      </c>
      <c r="U11" s="2" t="s">
        <v>54</v>
      </c>
      <c r="V11" s="3"/>
      <c r="W11" s="21" t="s">
        <v>100</v>
      </c>
      <c r="X11" s="11">
        <v>657466875</v>
      </c>
      <c r="Y11" s="9" t="s">
        <v>60</v>
      </c>
    </row>
    <row r="12" spans="1:25" s="37" customFormat="1" ht="177" customHeight="1" x14ac:dyDescent="0.25">
      <c r="A12" s="1">
        <v>5</v>
      </c>
      <c r="B12" s="28" t="s">
        <v>44</v>
      </c>
      <c r="C12" s="12"/>
      <c r="D12" s="30" t="s">
        <v>45</v>
      </c>
      <c r="E12" s="1" t="s">
        <v>32</v>
      </c>
      <c r="F12" s="1" t="s">
        <v>48</v>
      </c>
      <c r="G12" s="3" t="s">
        <v>49</v>
      </c>
      <c r="H12" s="3" t="s">
        <v>43</v>
      </c>
      <c r="I12" s="3"/>
      <c r="J12" s="8"/>
      <c r="K12" s="3"/>
      <c r="L12" s="8"/>
      <c r="M12" s="8">
        <v>0.25</v>
      </c>
      <c r="N12" s="3"/>
      <c r="O12" s="31">
        <v>14742000</v>
      </c>
      <c r="P12" s="2" t="s">
        <v>89</v>
      </c>
      <c r="Q12" s="3">
        <v>25</v>
      </c>
      <c r="R12" s="3">
        <v>4</v>
      </c>
      <c r="S12" s="3">
        <f>(Q12*12)+R12</f>
        <v>304</v>
      </c>
      <c r="T12" s="9" t="s">
        <v>72</v>
      </c>
      <c r="U12" s="2" t="s">
        <v>50</v>
      </c>
      <c r="V12" s="21" t="s">
        <v>100</v>
      </c>
      <c r="W12" s="3"/>
      <c r="X12" s="11">
        <v>1389433500</v>
      </c>
      <c r="Y12" s="9" t="s">
        <v>51</v>
      </c>
    </row>
    <row r="13" spans="1:25" s="37" customFormat="1" ht="186" customHeight="1" x14ac:dyDescent="0.25">
      <c r="A13" s="1">
        <v>6</v>
      </c>
      <c r="B13" s="41" t="s">
        <v>63</v>
      </c>
      <c r="C13" s="42" t="s">
        <v>64</v>
      </c>
      <c r="D13" s="43"/>
      <c r="E13" s="40"/>
      <c r="F13" s="40" t="s">
        <v>65</v>
      </c>
      <c r="G13" s="44" t="s">
        <v>67</v>
      </c>
      <c r="H13" s="44"/>
      <c r="I13" s="44"/>
      <c r="J13" s="45"/>
      <c r="K13" s="45"/>
      <c r="L13" s="45"/>
      <c r="M13" s="45">
        <v>0.25</v>
      </c>
      <c r="N13" s="44"/>
      <c r="O13" s="46">
        <v>9155250</v>
      </c>
      <c r="P13" s="47" t="s">
        <v>94</v>
      </c>
      <c r="Q13" s="44">
        <v>15</v>
      </c>
      <c r="R13" s="44">
        <v>11</v>
      </c>
      <c r="S13" s="44">
        <f>(Q13*12)+R13</f>
        <v>191</v>
      </c>
      <c r="T13" s="48" t="s">
        <v>68</v>
      </c>
      <c r="U13" s="47" t="s">
        <v>54</v>
      </c>
      <c r="V13" s="49" t="s">
        <v>100</v>
      </c>
      <c r="W13" s="49"/>
      <c r="X13" s="53">
        <v>865171125</v>
      </c>
      <c r="Y13" s="48" t="s">
        <v>105</v>
      </c>
    </row>
    <row r="14" spans="1:25" s="37" customFormat="1" ht="210" x14ac:dyDescent="0.25">
      <c r="A14" s="1">
        <v>7</v>
      </c>
      <c r="B14" s="28" t="s">
        <v>61</v>
      </c>
      <c r="C14" s="29" t="s">
        <v>62</v>
      </c>
      <c r="D14" s="30"/>
      <c r="E14" s="1"/>
      <c r="F14" s="1" t="s">
        <v>65</v>
      </c>
      <c r="G14" s="3" t="s">
        <v>66</v>
      </c>
      <c r="H14" s="3"/>
      <c r="I14" s="3"/>
      <c r="J14" s="10"/>
      <c r="K14" s="10"/>
      <c r="L14" s="10"/>
      <c r="M14" s="10">
        <v>0.25</v>
      </c>
      <c r="N14" s="3"/>
      <c r="O14" s="31">
        <v>8628750</v>
      </c>
      <c r="P14" s="2" t="s">
        <v>92</v>
      </c>
      <c r="Q14" s="3">
        <v>14</v>
      </c>
      <c r="R14" s="3">
        <v>9</v>
      </c>
      <c r="S14" s="3">
        <f>(Q14*12)+R14</f>
        <v>177</v>
      </c>
      <c r="T14" s="9" t="s">
        <v>93</v>
      </c>
      <c r="U14" s="2" t="s">
        <v>37</v>
      </c>
      <c r="V14" s="3"/>
      <c r="W14" s="21" t="s">
        <v>100</v>
      </c>
      <c r="X14" s="11">
        <v>608326875</v>
      </c>
      <c r="Y14" s="9" t="s">
        <v>106</v>
      </c>
    </row>
    <row r="15" spans="1:25" s="37" customFormat="1" x14ac:dyDescent="0.25">
      <c r="A15" s="14" t="s">
        <v>73</v>
      </c>
      <c r="B15" s="78" t="s">
        <v>74</v>
      </c>
      <c r="C15" s="79"/>
      <c r="D15" s="79"/>
      <c r="E15" s="79"/>
      <c r="F15" s="79"/>
      <c r="G15" s="79"/>
      <c r="H15" s="79"/>
      <c r="I15" s="79"/>
      <c r="J15" s="79"/>
      <c r="K15" s="79"/>
      <c r="L15" s="79"/>
      <c r="M15" s="79"/>
      <c r="N15" s="79"/>
      <c r="O15" s="79"/>
      <c r="P15" s="79"/>
      <c r="Q15" s="79"/>
      <c r="R15" s="79"/>
      <c r="S15" s="79"/>
      <c r="T15" s="79"/>
      <c r="U15" s="79"/>
      <c r="V15" s="79"/>
      <c r="W15" s="79"/>
      <c r="X15" s="79"/>
      <c r="Y15" s="80"/>
    </row>
    <row r="16" spans="1:25" s="37" customFormat="1" ht="15.75" thickBot="1" x14ac:dyDescent="0.3">
      <c r="A16" s="14" t="s">
        <v>30</v>
      </c>
      <c r="B16" s="75" t="s">
        <v>75</v>
      </c>
      <c r="C16" s="76"/>
      <c r="D16" s="76"/>
      <c r="E16" s="76"/>
      <c r="F16" s="76"/>
      <c r="G16" s="76"/>
      <c r="H16" s="76"/>
      <c r="I16" s="76"/>
      <c r="J16" s="76"/>
      <c r="K16" s="76"/>
      <c r="L16" s="76"/>
      <c r="M16" s="76"/>
      <c r="N16" s="76"/>
      <c r="O16" s="76"/>
      <c r="P16" s="76"/>
      <c r="Q16" s="76"/>
      <c r="R16" s="76"/>
      <c r="S16" s="76"/>
      <c r="T16" s="76"/>
      <c r="U16" s="76"/>
      <c r="V16" s="76"/>
      <c r="W16" s="77"/>
      <c r="X16" s="18">
        <f>X17+X18</f>
        <v>1455317136</v>
      </c>
      <c r="Y16" s="19"/>
    </row>
    <row r="17" spans="1:27" s="37" customFormat="1" ht="215.25" customHeight="1" x14ac:dyDescent="0.25">
      <c r="A17" s="1">
        <v>1</v>
      </c>
      <c r="B17" s="28" t="s">
        <v>76</v>
      </c>
      <c r="C17" s="29"/>
      <c r="D17" s="30" t="s">
        <v>78</v>
      </c>
      <c r="E17" s="1" t="s">
        <v>82</v>
      </c>
      <c r="F17" s="20" t="s">
        <v>80</v>
      </c>
      <c r="G17" s="3" t="s">
        <v>83</v>
      </c>
      <c r="H17" s="3"/>
      <c r="I17" s="8">
        <v>0.06</v>
      </c>
      <c r="J17" s="10"/>
      <c r="K17" s="10"/>
      <c r="L17" s="10"/>
      <c r="M17" s="10"/>
      <c r="N17" s="3"/>
      <c r="O17" s="32">
        <v>10070424</v>
      </c>
      <c r="P17" s="2" t="s">
        <v>95</v>
      </c>
      <c r="Q17" s="3">
        <v>28</v>
      </c>
      <c r="R17" s="3">
        <v>7</v>
      </c>
      <c r="S17" s="3">
        <f>(Q17*12)+R17</f>
        <v>343</v>
      </c>
      <c r="T17" s="1" t="s">
        <v>85</v>
      </c>
      <c r="U17" s="33" t="s">
        <v>37</v>
      </c>
      <c r="V17" s="34" t="s">
        <v>100</v>
      </c>
      <c r="W17" s="21"/>
      <c r="X17" s="32">
        <v>644507136</v>
      </c>
      <c r="Y17" s="26" t="s">
        <v>107</v>
      </c>
    </row>
    <row r="18" spans="1:27" s="37" customFormat="1" ht="213" customHeight="1" x14ac:dyDescent="0.25">
      <c r="A18" s="1">
        <v>2</v>
      </c>
      <c r="B18" s="28" t="s">
        <v>77</v>
      </c>
      <c r="C18" s="29" t="s">
        <v>79</v>
      </c>
      <c r="D18" s="30"/>
      <c r="E18" s="1"/>
      <c r="F18" s="35" t="s">
        <v>81</v>
      </c>
      <c r="G18" s="3" t="s">
        <v>84</v>
      </c>
      <c r="H18" s="3"/>
      <c r="I18" s="3"/>
      <c r="J18" s="10"/>
      <c r="K18" s="10"/>
      <c r="L18" s="10"/>
      <c r="M18" s="10"/>
      <c r="N18" s="3"/>
      <c r="O18" s="32">
        <v>9009000</v>
      </c>
      <c r="P18" s="2" t="s">
        <v>96</v>
      </c>
      <c r="Q18" s="3">
        <v>21</v>
      </c>
      <c r="R18" s="3">
        <v>11</v>
      </c>
      <c r="S18" s="3">
        <f>(Q18*12)+R18</f>
        <v>263</v>
      </c>
      <c r="T18" s="9" t="s">
        <v>86</v>
      </c>
      <c r="U18" s="33" t="s">
        <v>37</v>
      </c>
      <c r="V18" s="21" t="s">
        <v>100</v>
      </c>
      <c r="W18" s="21"/>
      <c r="X18" s="36">
        <v>810810000</v>
      </c>
      <c r="Y18" s="9" t="s">
        <v>108</v>
      </c>
      <c r="AA18" s="57"/>
    </row>
    <row r="19" spans="1:27" s="37" customFormat="1" ht="14.25" customHeight="1" x14ac:dyDescent="0.25">
      <c r="A19" s="66" t="s">
        <v>103</v>
      </c>
      <c r="B19" s="67"/>
      <c r="C19" s="29"/>
      <c r="D19" s="30"/>
      <c r="E19" s="1"/>
      <c r="F19" s="35"/>
      <c r="G19" s="3"/>
      <c r="H19" s="3"/>
      <c r="I19" s="3"/>
      <c r="J19" s="10"/>
      <c r="K19" s="10"/>
      <c r="L19" s="10"/>
      <c r="M19" s="10"/>
      <c r="N19" s="3"/>
      <c r="O19" s="32"/>
      <c r="P19" s="2"/>
      <c r="Q19" s="3"/>
      <c r="R19" s="3"/>
      <c r="S19" s="3"/>
      <c r="T19" s="9"/>
      <c r="U19" s="33"/>
      <c r="V19" s="21"/>
      <c r="W19" s="21"/>
      <c r="X19" s="64">
        <f>X7+X16</f>
        <v>8563769136</v>
      </c>
      <c r="Y19" s="9"/>
    </row>
    <row r="20" spans="1:27" ht="39.75" customHeight="1" x14ac:dyDescent="0.25">
      <c r="A20" s="62"/>
      <c r="B20" s="62"/>
      <c r="C20" s="62"/>
      <c r="D20" s="62"/>
      <c r="E20" s="62"/>
      <c r="F20" s="62"/>
      <c r="G20" s="6"/>
      <c r="H20" s="6"/>
      <c r="I20" s="6"/>
      <c r="J20" s="6"/>
      <c r="K20" s="6"/>
      <c r="L20" s="6"/>
      <c r="M20" s="6"/>
      <c r="N20" s="6"/>
      <c r="O20" s="4"/>
      <c r="P20" s="4"/>
      <c r="Q20" s="62"/>
      <c r="R20" s="62"/>
      <c r="S20" s="62"/>
      <c r="T20" s="62"/>
      <c r="U20" s="62"/>
      <c r="V20" s="62"/>
      <c r="W20" s="62"/>
      <c r="X20" s="63"/>
      <c r="Y20" s="62"/>
    </row>
    <row r="21" spans="1:27" ht="16.5" customHeight="1" x14ac:dyDescent="0.25">
      <c r="A21" s="5"/>
      <c r="B21" s="5"/>
      <c r="C21" s="5"/>
      <c r="D21" s="5"/>
      <c r="E21" s="5"/>
      <c r="F21" s="6"/>
      <c r="G21" s="6"/>
      <c r="H21" s="6"/>
      <c r="I21" s="6"/>
      <c r="J21" s="6"/>
      <c r="K21" s="6"/>
      <c r="L21" s="6"/>
      <c r="M21" s="6"/>
      <c r="N21" s="6"/>
      <c r="O21" s="4"/>
      <c r="P21" s="4"/>
      <c r="Q21" s="62"/>
      <c r="R21" s="62"/>
      <c r="S21" s="62"/>
      <c r="T21" s="62"/>
      <c r="U21" s="62"/>
      <c r="V21" s="62"/>
      <c r="W21" s="62"/>
      <c r="X21" s="62"/>
      <c r="Y21" s="62"/>
    </row>
    <row r="22" spans="1:27" ht="16.5" x14ac:dyDescent="0.25">
      <c r="A22" s="5"/>
      <c r="B22" s="5"/>
      <c r="C22" s="5"/>
      <c r="D22" s="5"/>
      <c r="E22" s="5"/>
      <c r="F22" s="6"/>
      <c r="G22" s="6"/>
      <c r="H22" s="6"/>
      <c r="I22" s="6"/>
      <c r="J22" s="6"/>
      <c r="K22" s="6"/>
      <c r="L22" s="6"/>
      <c r="M22" s="6"/>
      <c r="N22" s="6"/>
      <c r="O22" s="4"/>
      <c r="P22" s="4"/>
      <c r="Q22" s="60"/>
      <c r="R22" s="60"/>
      <c r="S22" s="60"/>
      <c r="T22" s="60"/>
      <c r="U22" s="60"/>
      <c r="V22" s="60"/>
      <c r="W22" s="60"/>
      <c r="X22" s="59"/>
    </row>
    <row r="23" spans="1:27" ht="16.5" x14ac:dyDescent="0.25">
      <c r="A23" s="5"/>
      <c r="B23" s="5"/>
      <c r="C23" s="5"/>
      <c r="D23" s="5"/>
      <c r="E23" s="5"/>
      <c r="F23" s="6"/>
      <c r="G23" s="6"/>
      <c r="H23" s="6"/>
      <c r="I23" s="6"/>
      <c r="J23" s="6"/>
      <c r="K23" s="6"/>
      <c r="L23" s="6"/>
      <c r="M23" s="6"/>
      <c r="N23" s="6"/>
      <c r="O23" s="4"/>
      <c r="P23" s="4"/>
      <c r="Q23" s="60"/>
      <c r="R23" s="60"/>
      <c r="S23" s="60"/>
      <c r="T23" s="60"/>
      <c r="U23" s="60"/>
      <c r="V23" s="60"/>
      <c r="W23" s="60"/>
      <c r="X23" s="59"/>
    </row>
    <row r="24" spans="1:27" ht="39" customHeight="1" x14ac:dyDescent="0.25">
      <c r="A24" s="5"/>
      <c r="B24" s="5"/>
      <c r="C24" s="5"/>
      <c r="D24" s="5"/>
      <c r="E24" s="5"/>
      <c r="F24" s="6"/>
      <c r="G24" s="6"/>
      <c r="H24" s="6"/>
      <c r="I24" s="6"/>
      <c r="J24" s="6"/>
      <c r="K24" s="6"/>
      <c r="L24" s="6"/>
      <c r="M24" s="6"/>
      <c r="N24" s="6"/>
      <c r="O24" s="4"/>
      <c r="P24" s="4"/>
      <c r="Q24" s="5"/>
      <c r="R24" s="5"/>
      <c r="S24" s="5"/>
      <c r="T24" s="5"/>
      <c r="U24" s="5"/>
      <c r="V24" s="5"/>
      <c r="W24" s="5"/>
      <c r="X24" s="58"/>
    </row>
    <row r="25" spans="1:27" ht="16.5" x14ac:dyDescent="0.25">
      <c r="A25" s="5"/>
      <c r="B25" s="5"/>
      <c r="C25" s="5"/>
      <c r="D25" s="5"/>
      <c r="E25" s="5"/>
      <c r="F25" s="6"/>
      <c r="G25" s="6"/>
      <c r="H25" s="6"/>
      <c r="I25" s="6"/>
      <c r="J25" s="6"/>
      <c r="K25" s="6"/>
      <c r="L25" s="6"/>
      <c r="M25" s="6"/>
      <c r="N25" s="6"/>
      <c r="O25" s="4"/>
      <c r="P25" s="4"/>
      <c r="Q25" s="5"/>
      <c r="R25" s="5"/>
      <c r="S25" s="5"/>
      <c r="T25" s="5"/>
      <c r="U25" s="5"/>
      <c r="V25" s="5"/>
      <c r="W25" s="5"/>
      <c r="X25" s="50"/>
    </row>
    <row r="26" spans="1:27" ht="16.5" x14ac:dyDescent="0.25">
      <c r="A26" s="6"/>
      <c r="B26" s="6"/>
      <c r="C26" s="39"/>
      <c r="D26" s="39"/>
      <c r="E26" s="6"/>
      <c r="F26" s="6"/>
      <c r="G26" s="6"/>
      <c r="H26" s="6"/>
      <c r="I26" s="6"/>
      <c r="J26" s="6"/>
      <c r="K26" s="6"/>
      <c r="L26" s="6"/>
      <c r="M26" s="6"/>
      <c r="N26" s="6"/>
      <c r="O26" s="4"/>
      <c r="P26" s="4"/>
      <c r="Q26" s="6"/>
      <c r="R26" s="6"/>
      <c r="S26" s="6"/>
      <c r="T26" s="6"/>
      <c r="U26" s="6"/>
      <c r="V26" s="6"/>
      <c r="W26" s="6"/>
      <c r="X26" s="54"/>
    </row>
    <row r="27" spans="1:27" ht="16.5" x14ac:dyDescent="0.25">
      <c r="A27" s="65"/>
      <c r="B27" s="65"/>
      <c r="C27" s="65"/>
      <c r="D27" s="65"/>
      <c r="E27" s="65"/>
      <c r="F27" s="65"/>
      <c r="G27" s="6"/>
      <c r="H27" s="6"/>
      <c r="I27" s="6"/>
      <c r="J27" s="6"/>
      <c r="K27" s="6"/>
      <c r="L27" s="6"/>
      <c r="M27" s="6"/>
      <c r="N27" s="6"/>
      <c r="O27" s="4"/>
      <c r="P27" s="4"/>
      <c r="Q27" s="65"/>
      <c r="R27" s="65"/>
      <c r="S27" s="65"/>
      <c r="T27" s="65"/>
      <c r="U27" s="65"/>
      <c r="V27" s="65"/>
      <c r="W27" s="65"/>
      <c r="X27" s="65"/>
      <c r="Y27" s="65"/>
    </row>
  </sheetData>
  <mergeCells count="23">
    <mergeCell ref="B1:E1"/>
    <mergeCell ref="B2:Y2"/>
    <mergeCell ref="B6:Y6"/>
    <mergeCell ref="B7:W7"/>
    <mergeCell ref="T3:T4"/>
    <mergeCell ref="U3:U4"/>
    <mergeCell ref="K1:T1"/>
    <mergeCell ref="V3:W3"/>
    <mergeCell ref="X3:X4"/>
    <mergeCell ref="Y3:Y4"/>
    <mergeCell ref="G3:N3"/>
    <mergeCell ref="O3:O4"/>
    <mergeCell ref="P3:S3"/>
    <mergeCell ref="A27:F27"/>
    <mergeCell ref="Q27:Y27"/>
    <mergeCell ref="A19:B19"/>
    <mergeCell ref="A3:A4"/>
    <mergeCell ref="B3:B4"/>
    <mergeCell ref="C3:D3"/>
    <mergeCell ref="E3:E4"/>
    <mergeCell ref="F3:F4"/>
    <mergeCell ref="B15:Y15"/>
    <mergeCell ref="B16:W16"/>
  </mergeCells>
  <pageMargins left="0" right="0" top="0" bottom="0" header="0" footer="0"/>
  <pageSetup paperSize="9"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sgtvt-hmly</dc:creator>
  <cp:lastModifiedBy>HP</cp:lastModifiedBy>
  <cp:lastPrinted>2025-07-03T07:23:12Z</cp:lastPrinted>
  <dcterms:created xsi:type="dcterms:W3CDTF">2025-03-17T02:25:20Z</dcterms:created>
  <dcterms:modified xsi:type="dcterms:W3CDTF">2025-07-15T03:11:07Z</dcterms:modified>
</cp:coreProperties>
</file>